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sięwzięcia" sheetId="1" r:id="rId1"/>
  </sheets>
  <definedNames>
    <definedName name="Excel_BuiltIn_Print_Area_1">'Przedsięwzięcia'!$A$2:$Q$206</definedName>
    <definedName name="_xlnm.Print_Area" localSheetId="0">'Przedsięwzięcia'!$A$1:$Q$206</definedName>
    <definedName name="_xlnm.Print_Titles" localSheetId="0">'Przedsięwzięcia'!$4:$6</definedName>
  </definedNames>
  <calcPr fullCalcOnLoad="1"/>
</workbook>
</file>

<file path=xl/comments1.xml><?xml version="1.0" encoding="utf-8"?>
<comments xmlns="http://schemas.openxmlformats.org/spreadsheetml/2006/main">
  <authors>
    <author>a.porebska</author>
  </authors>
  <commentList>
    <comment ref="B120" authorId="0">
      <text>
        <r>
          <rPr>
            <sz val="8"/>
            <rFont val="Tahoma"/>
            <family val="2"/>
          </rPr>
          <t>2012r. 7.246,00zł w 2013r 350,00zł</t>
        </r>
      </text>
    </comment>
  </commentList>
</comments>
</file>

<file path=xl/sharedStrings.xml><?xml version="1.0" encoding="utf-8"?>
<sst xmlns="http://schemas.openxmlformats.org/spreadsheetml/2006/main" count="464" uniqueCount="151">
  <si>
    <t>w gr</t>
  </si>
  <si>
    <t>Lp.</t>
  </si>
  <si>
    <t>Nazwa i cel przedsięwzięcia</t>
  </si>
  <si>
    <t>Źródła finansowania</t>
  </si>
  <si>
    <t>Łączne nakłady finansowe</t>
  </si>
  <si>
    <t>Limit
zobowiązań</t>
  </si>
  <si>
    <t>Jednostka org. odpowiedzialna za realiz. lub koordyn. wykonywanie przedsięwzięcia</t>
  </si>
  <si>
    <t>Okres realizacji
(od - do)</t>
  </si>
  <si>
    <t>Dział / Rozdział</t>
  </si>
  <si>
    <t>$</t>
  </si>
  <si>
    <t xml:space="preserve">
I. </t>
  </si>
  <si>
    <t xml:space="preserve">
Przedsięwzięcia ogółem:</t>
  </si>
  <si>
    <t>OGÓŁEM:</t>
  </si>
  <si>
    <t xml:space="preserve"> - bieżące razem:</t>
  </si>
  <si>
    <t xml:space="preserve">* środki JST </t>
  </si>
  <si>
    <t>* kredyty, pożyczki</t>
  </si>
  <si>
    <t>* inne środki</t>
  </si>
  <si>
    <t xml:space="preserve"> - majątkowe razem:</t>
  </si>
  <si>
    <t xml:space="preserve">
1. </t>
  </si>
  <si>
    <t xml:space="preserve">
Programy, projekty lub zadania (razem)</t>
  </si>
  <si>
    <t xml:space="preserve">
a) </t>
  </si>
  <si>
    <t xml:space="preserve">
programy, projekty lub zadania związane z programami realizowanymi z udziałem środków, o których mowa w art. 5 ust. 1 pkt 2 i 3 (razem)</t>
  </si>
  <si>
    <r>
      <t xml:space="preserve">ANR - Program Pomocy Środowiskom Popegeerowskim
</t>
    </r>
    <r>
      <rPr>
        <sz val="10"/>
        <rFont val="Arial CE"/>
        <family val="2"/>
      </rPr>
      <t>Remont i modernizacja dróg gminnych w gminie Płoty</t>
    </r>
  </si>
  <si>
    <t>Gmina Płoty</t>
  </si>
  <si>
    <t>600 / 60016</t>
  </si>
  <si>
    <r>
      <t xml:space="preserve">Remont i modernizacja dróg gminnych </t>
    </r>
    <r>
      <rPr>
        <i/>
        <u val="single"/>
        <sz val="10"/>
        <rFont val="Arial CE"/>
        <family val="2"/>
      </rPr>
      <t>w Słudwi</t>
    </r>
    <r>
      <rPr>
        <i/>
        <sz val="10"/>
        <rFont val="Arial CE"/>
        <family val="2"/>
      </rPr>
      <t>, gm. Płoty</t>
    </r>
  </si>
  <si>
    <r>
      <t xml:space="preserve">Remont i modernizacja dróg gmin. </t>
    </r>
    <r>
      <rPr>
        <i/>
        <u val="single"/>
        <sz val="10"/>
        <rFont val="Arial CE"/>
        <family val="2"/>
      </rPr>
      <t>w Wyszoborze</t>
    </r>
    <r>
      <rPr>
        <i/>
        <sz val="10"/>
        <rFont val="Arial CE"/>
        <family val="2"/>
      </rPr>
      <t>, gm. Płoty</t>
    </r>
  </si>
  <si>
    <r>
      <t xml:space="preserve">Narodowy Program Przebudowy Dróg Lokalnych
</t>
    </r>
    <r>
      <rPr>
        <sz val="10"/>
        <rFont val="Arial CE"/>
        <family val="2"/>
      </rPr>
      <t>Uzbrojenie terenów pod zabudowę mieszk. w infrastrukturę techniczną - ul. Bajkowa</t>
    </r>
  </si>
  <si>
    <t>2012 - 2013</t>
  </si>
  <si>
    <r>
      <t xml:space="preserve">Narodowy Program Przebudowy Dróg Lokalnych
</t>
    </r>
    <r>
      <rPr>
        <sz val="10"/>
        <rFont val="Arial CE"/>
        <family val="2"/>
      </rPr>
      <t>Budowa ulicy Bajkowej w Płotach</t>
    </r>
  </si>
  <si>
    <t>2012 - 2015</t>
  </si>
  <si>
    <t>600 / 60053</t>
  </si>
  <si>
    <t>Powiat Gryficki</t>
  </si>
  <si>
    <t>630 / 63095</t>
  </si>
  <si>
    <t>750 / 75023</t>
  </si>
  <si>
    <t>2012 - 2014</t>
  </si>
  <si>
    <t>801 / 80101</t>
  </si>
  <si>
    <t>900 / 90002</t>
  </si>
  <si>
    <t>926 / 92601</t>
  </si>
  <si>
    <t>900 / 90095</t>
  </si>
  <si>
    <t xml:space="preserve">b) </t>
  </si>
  <si>
    <t>programy, projekty lub zadania związane z umowami partnerstwa publiczno-prywatnego (razem)</t>
  </si>
  <si>
    <t>x</t>
  </si>
  <si>
    <t xml:space="preserve">
c) </t>
  </si>
  <si>
    <t xml:space="preserve">
programy, projekty lub zadania pozostałe (inne niż wymienione w lit. a i b) (razem)</t>
  </si>
  <si>
    <t>2011 - 2016</t>
  </si>
  <si>
    <t>010 / 01010</t>
  </si>
  <si>
    <t>710 / 71035</t>
  </si>
  <si>
    <t>Kompleksowy remont i rozbudowa systemu oświetlenia ulicznego MiG Płoty</t>
  </si>
  <si>
    <t>900 / 90015</t>
  </si>
  <si>
    <t xml:space="preserve">Rozwiązanie gosp. energetycznej wraz z budową sieci gazowej w gminie Płoty </t>
  </si>
  <si>
    <t xml:space="preserve">Budowa terenów rekreacyjnych i sportowych oraz tras rowerowych wzdłuż rzeki Regi </t>
  </si>
  <si>
    <t>Budowa OK-S w Sownie - E II - 
Budowa kompleksu boisk dla LZS Sowianka Sowno</t>
  </si>
  <si>
    <t xml:space="preserve">
2.</t>
  </si>
  <si>
    <t xml:space="preserve">
3.</t>
  </si>
  <si>
    <t>Gwarancje i poręczenia udzielane przez jednostki samorządu terytorialnego(razem)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</si>
  <si>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</si>
  <si>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</si>
  <si>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</si>
  <si>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</si>
  <si>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Rozbudowa i modernizacja systemu dróg gmin. w gm. Płoty </t>
  </si>
  <si>
    <t>-</t>
  </si>
  <si>
    <t>6050/
6059</t>
  </si>
  <si>
    <t>921 / 92120</t>
  </si>
  <si>
    <t>Umowy, których realizacja w roku budżetowym i w latach następnych jest niezbędna dla zapewnienia ciągłości działania jednostki i których płatności przypadają w okresie dłuższym niż rok;</t>
  </si>
  <si>
    <t>2013 - 2016</t>
  </si>
  <si>
    <t>Budowa cmentarzy komunalnych w Gminie Płoty</t>
  </si>
  <si>
    <t>2012 - 2016</t>
  </si>
  <si>
    <t>2016 - 2019</t>
  </si>
  <si>
    <r>
      <t xml:space="preserve">Program usuwania azbestu oraz wyrobów zaw. azbest
</t>
    </r>
    <r>
      <rPr>
        <sz val="10"/>
        <rFont val="Arial CE"/>
        <family val="2"/>
      </rPr>
      <t>III et. real. progr. usuw. azb. oraz wyr.zaw. azbest na ter.gm.Płoty</t>
    </r>
  </si>
  <si>
    <r>
      <t xml:space="preserve">MSiT - Fundusz Rozwoju Kultury Fizycznej
</t>
    </r>
    <r>
      <rPr>
        <sz val="10"/>
        <rFont val="Arial CE"/>
        <family val="2"/>
      </rPr>
      <t>Bud. ROS-R w Płotach - E II, Z 2 - Budowa kompleksu boisk</t>
    </r>
  </si>
  <si>
    <t>* inne środki - Powiat</t>
  </si>
  <si>
    <t>* inne środki - UE</t>
  </si>
  <si>
    <r>
      <t xml:space="preserve">PROW 2007-2013 / Współp. sam. z Pow. Gryfickim
</t>
    </r>
    <r>
      <rPr>
        <sz val="10"/>
        <rFont val="Arial CE"/>
        <family val="2"/>
      </rPr>
      <t>Budowa boiska wielofunkc. przy ul. Słonecznej w gm. Płoty</t>
    </r>
  </si>
  <si>
    <t>2011 - 2015</t>
  </si>
  <si>
    <t>2006 - 2015</t>
  </si>
  <si>
    <t xml:space="preserve">Informatyzacja Urzędu Miejskiego </t>
  </si>
  <si>
    <r>
      <t xml:space="preserve">Program Operacyjny Innowacyjna Gospodarka 2007-2013
</t>
    </r>
    <r>
      <rPr>
        <sz val="10"/>
        <rFont val="Arial CE"/>
        <family val="2"/>
      </rPr>
      <t>Przygotowanie i uzbrojenie obszaru inwest. na terenie gm. Płoty</t>
    </r>
  </si>
  <si>
    <r>
      <t xml:space="preserve">Regionalny Program Operacyjny WZ 2007-2013
</t>
    </r>
    <r>
      <rPr>
        <sz val="10"/>
        <rFont val="Arial CE"/>
        <family val="2"/>
      </rPr>
      <t>Budowa infrastruktury teletechnicznej dla Beneficjentów W.Z. 
w celu zapewnienia dostępu do szerokopasmowego Internetu</t>
    </r>
  </si>
  <si>
    <r>
      <t xml:space="preserve">Regionalny Program Operacyjny WZ 2007-2013
</t>
    </r>
    <r>
      <rPr>
        <sz val="10"/>
        <rFont val="Arial CE"/>
        <family val="2"/>
      </rPr>
      <t>Stworzenie kompleks. sieci informacji turystycznej narzędziem promocji produktów i atrakcji turyst. Powiatu Gryfickiego</t>
    </r>
  </si>
  <si>
    <r>
      <t xml:space="preserve">Regionalny Program Operacyjny WZ 2014-2020
</t>
    </r>
    <r>
      <rPr>
        <sz val="10"/>
        <rFont val="Arial CE"/>
        <family val="0"/>
      </rPr>
      <t>Budowa sali gimnastycznej przy SP Nr 2 - ul. Piastowa, gm. Płoty</t>
    </r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</si>
  <si>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 xml:space="preserve">
Rozbudowa SP w Wicimicach wraz z rem. i modern. ogólnodost. sali sport. i kotłowni z siedzibą w Modlimowie, gm. Płoty</t>
    </r>
  </si>
  <si>
    <r>
      <t xml:space="preserve">Mechanizm Finansowy Europejskiego Obszaru Gospodarczego 2009 - 2014 i Norweskiego Mechanizmu Finansowego 2009 - 2014
</t>
    </r>
    <r>
      <rPr>
        <sz val="9"/>
        <rFont val="Arial CE"/>
        <family val="0"/>
      </rPr>
      <t>Płoty - miasto dwóch Zamków - ochrona dziedzictwa kulturowego poprzez renowację i konserwację Zamków na terenie miasta Płoty</t>
    </r>
  </si>
  <si>
    <t>P  L  A  N</t>
  </si>
  <si>
    <t>W Y K O N A N I E</t>
  </si>
  <si>
    <r>
      <t xml:space="preserve">Regionalny Program Operacyjny WZ 2007-2013
</t>
    </r>
    <r>
      <rPr>
        <sz val="10"/>
        <rFont val="Arial CE"/>
        <family val="2"/>
      </rPr>
      <t>Budowa ROS-R w Płotach - E I - Budowa hali sport.-wid.</t>
    </r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</si>
  <si>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Remont nawierzchni utwardzonych na terenie cmentarza komunalnego w Płotach</t>
    </r>
  </si>
  <si>
    <r>
      <t xml:space="preserve">Program Rozwoju Obszarów Wiejskich na lata 2007-2013
</t>
    </r>
    <r>
      <rPr>
        <sz val="10"/>
        <rFont val="Arial CE"/>
        <family val="0"/>
      </rPr>
      <t>Budowa placu zabaw przy SP w Wyszoborze, gm. Płoty</t>
    </r>
  </si>
  <si>
    <r>
      <t xml:space="preserve">Program Rozwoju Obszarów Wiejskich na lata 2007-2013
</t>
    </r>
    <r>
      <rPr>
        <sz val="10"/>
        <rFont val="Arial CE"/>
        <family val="0"/>
      </rPr>
      <t>Stworzenie selektywnego systemu zbiórki odpadów, poprzez zakup pojemników dla miasta i gminy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</si>
  <si>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Płotach</t>
    </r>
  </si>
  <si>
    <r>
      <t xml:space="preserve">Program Rozwoju Obszarów Wiejskich na lata 2007-2013
</t>
    </r>
    <r>
      <rPr>
        <sz val="10"/>
        <rFont val="Arial CE"/>
        <family val="0"/>
      </rPr>
      <t>Stworzenie miejsca rekreacji poprzez budowę placu zabaw przy ulicy M.Curie-Skłodowskiej w Płotach</t>
    </r>
  </si>
  <si>
    <r>
      <t xml:space="preserve">Program Operacyjny Infrastruktura i Środowisko 2007-2013
</t>
    </r>
    <r>
      <rPr>
        <sz val="10"/>
        <rFont val="Arial CE"/>
        <family val="0"/>
      </rPr>
      <t xml:space="preserve">Plan gospodarki niskoemisyjnej Gminy Płoty
</t>
    </r>
    <r>
      <rPr>
        <b/>
        <sz val="10"/>
        <rFont val="Arial CE"/>
        <family val="0"/>
      </rPr>
      <t>(FUNDUSZ SPÓJNOŚCI)</t>
    </r>
  </si>
  <si>
    <t>Planowane i realizowane przedsięwzięcia Gminy Płoty w latach 2015 - 2020</t>
  </si>
  <si>
    <t>iwonka</t>
  </si>
  <si>
    <t>mirek</t>
  </si>
  <si>
    <t>Bud. ul. Łukasiewicza, Curie-Skłodowskiej i Piaskowej w Płotach, jako realiz. I E. Programu rozb. i mod. dróg gmin. w gm. Płoty - usunięcie usterek w ramach gwarancji</t>
  </si>
  <si>
    <r>
      <t xml:space="preserve">Współpraca samorządowa z Powiatem Gryfickim 
</t>
    </r>
    <r>
      <rPr>
        <sz val="10"/>
        <rFont val="Arial CE"/>
        <family val="0"/>
      </rPr>
      <t>Modern. SP 2, ul. Batorego (wym. instalacji elektrycznej, oświetlenia, malowanie, wymiana drzwi wewnętrznych)</t>
    </r>
  </si>
  <si>
    <t>900 / 90005</t>
  </si>
  <si>
    <t>2016 - 2018</t>
  </si>
  <si>
    <t>2012 - 2017</t>
  </si>
  <si>
    <t>2015 - 2017</t>
  </si>
  <si>
    <t>2014 - 2015</t>
  </si>
  <si>
    <t>2017 - 2019</t>
  </si>
  <si>
    <t>2013 - 2017</t>
  </si>
  <si>
    <r>
      <t xml:space="preserve">Program Rozwoju Obszarów Wiejskich na lata 2007-2013 
</t>
    </r>
    <r>
      <rPr>
        <sz val="10"/>
        <rFont val="Arial CE"/>
        <family val="0"/>
      </rPr>
      <t>Budowa sieci wod. i kanaliz. na odcinku Płoty - Wyszogóra</t>
    </r>
  </si>
  <si>
    <t>921 / 92109</t>
  </si>
  <si>
    <r>
      <t xml:space="preserve">PROW na lata 2007-2013 / Fundusz Sołecki
</t>
    </r>
    <r>
      <rPr>
        <sz val="10"/>
        <rFont val="Arial CE"/>
        <family val="0"/>
      </rPr>
      <t>Wzmocnienie aktywizacji i integracji mieszkańców poprzez wyposażenie świetlicy wiejskiej w miejsc. Mechowo, gm.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</si>
  <si>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miejsc. Wyszobór, gm. Płoty</t>
    </r>
  </si>
  <si>
    <r>
      <t xml:space="preserve">FUNDUSZ SOŁECKI
</t>
    </r>
    <r>
      <rPr>
        <sz val="10"/>
        <rFont val="Arial CE"/>
        <family val="2"/>
      </rPr>
      <t>Realizacja przedsięwzięć majątkowych</t>
    </r>
  </si>
  <si>
    <t>Modernizacja drogi gminnej w miejsc. Luciąża, gm. Płoty</t>
  </si>
  <si>
    <t>Remont budynku oraz urządzeń hydrofornii w miejsc. Makowice, gm. Płoty</t>
  </si>
  <si>
    <t>Zakup i montaż przystanku autobusowego w miejsc. Modlimowo, gm. Płoty</t>
  </si>
  <si>
    <t>Zakup wiaty - konstrukcji gotowej typu "Domek" - dla sołectwa Pniewo, gm. Płoty</t>
  </si>
  <si>
    <t>926 / 92695</t>
  </si>
  <si>
    <t>Zakup kosiarki typu "Traktor" dla sołectwa Słudwia, gm. Płoty</t>
  </si>
  <si>
    <t>Budowa dwóch wiat przy świetlicy wiejskiej w miejsc. Wicimice, gm. Płoty</t>
  </si>
  <si>
    <t>6050 / 6060</t>
  </si>
  <si>
    <r>
      <t xml:space="preserve">PROW na lata 2007-2013 / Fundusz Sołecki Mechowo
</t>
    </r>
    <r>
      <rPr>
        <sz val="10"/>
        <rFont val="Arial CE"/>
        <family val="0"/>
      </rPr>
      <t>Budowa i wyposażenie placu zabaw w miejsc. Łęczna, gm. Płoty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</si>
  <si>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</si>
  <si>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</si>
  <si>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</si>
  <si>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</si>
  <si>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</si>
  <si>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</si>
  <si>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</si>
  <si>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</si>
  <si>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</si>
  <si>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</si>
  <si>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</si>
  <si>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</si>
  <si>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</si>
  <si>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</si>
  <si>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</si>
  <si>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</si>
  <si>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</si>
  <si>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</si>
  <si>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</si>
  <si>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</si>
  <si>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</si>
  <si>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</si>
  <si>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</si>
  <si>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a</t>
  </si>
  <si>
    <t xml:space="preserve">b </t>
  </si>
  <si>
    <t>c</t>
  </si>
  <si>
    <t>d</t>
  </si>
  <si>
    <t>e</t>
  </si>
  <si>
    <t>f</t>
  </si>
  <si>
    <t>b</t>
  </si>
  <si>
    <t>6050 / 6620</t>
  </si>
  <si>
    <t>Przebudowa drogi powiatowej Gryfice - Unibórz, gm. Gryfice</t>
  </si>
  <si>
    <t xml:space="preserve">Załącznik  Nr 2
do Uchwały Nr III/8/14
Rady Miejskiej w Płotach
z dnia 30 grudnia 2014 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</si>
</sst>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d\ mmmm\ yyyy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9"/>
      <name val="Arial CE"/>
      <family val="0"/>
    </font>
    <font>
      <sz val="8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22" xfId="0" applyFont="1" applyBorder="1" applyAlignment="1">
      <alignment vertical="top" wrapText="1"/>
    </xf>
    <xf numFmtId="2" fontId="9" fillId="0" borderId="0" xfId="0" applyNumberFormat="1" applyFont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 wrapText="1"/>
    </xf>
    <xf numFmtId="43" fontId="0" fillId="0" borderId="17" xfId="0" applyNumberFormat="1" applyFont="1" applyFill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5" xfId="0" applyNumberFormat="1" applyFont="1" applyFill="1" applyBorder="1" applyAlignment="1">
      <alignment horizontal="center" vertical="center" wrapText="1"/>
    </xf>
    <xf numFmtId="43" fontId="0" fillId="0" borderId="26" xfId="0" applyNumberFormat="1" applyFont="1" applyFill="1" applyBorder="1" applyAlignment="1">
      <alignment horizontal="center" vertical="center" wrapText="1"/>
    </xf>
    <xf numFmtId="43" fontId="0" fillId="0" borderId="27" xfId="0" applyNumberFormat="1" applyFont="1" applyFill="1" applyBorder="1" applyAlignment="1">
      <alignment horizontal="center" vertical="center" wrapText="1"/>
    </xf>
    <xf numFmtId="43" fontId="0" fillId="0" borderId="28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Border="1" applyAlignment="1">
      <alignment horizontal="center" vertical="center" wrapText="1"/>
    </xf>
    <xf numFmtId="43" fontId="0" fillId="0" borderId="31" xfId="0" applyNumberFormat="1" applyFont="1" applyBorder="1" applyAlignment="1">
      <alignment horizontal="center" vertical="center" wrapText="1"/>
    </xf>
    <xf numFmtId="43" fontId="8" fillId="0" borderId="32" xfId="0" applyNumberFormat="1" applyFont="1" applyBorder="1" applyAlignment="1">
      <alignment horizontal="center" vertical="center" wrapText="1"/>
    </xf>
    <xf numFmtId="43" fontId="8" fillId="0" borderId="33" xfId="0" applyNumberFormat="1" applyFont="1" applyBorder="1" applyAlignment="1">
      <alignment horizontal="center" vertical="center" wrapText="1"/>
    </xf>
    <xf numFmtId="43" fontId="8" fillId="0" borderId="34" xfId="0" applyNumberFormat="1" applyFont="1" applyBorder="1" applyAlignment="1">
      <alignment horizontal="center" vertical="center" wrapText="1"/>
    </xf>
    <xf numFmtId="43" fontId="6" fillId="0" borderId="25" xfId="0" applyNumberFormat="1" applyFont="1" applyBorder="1" applyAlignment="1">
      <alignment horizontal="center" vertical="center" wrapText="1"/>
    </xf>
    <xf numFmtId="43" fontId="6" fillId="0" borderId="26" xfId="0" applyNumberFormat="1" applyFont="1" applyBorder="1" applyAlignment="1">
      <alignment horizontal="center" vertical="center" wrapText="1"/>
    </xf>
    <xf numFmtId="43" fontId="6" fillId="0" borderId="35" xfId="0" applyNumberFormat="1" applyFont="1" applyBorder="1" applyAlignment="1">
      <alignment horizontal="center" vertical="center" wrapText="1"/>
    </xf>
    <xf numFmtId="43" fontId="6" fillId="0" borderId="17" xfId="0" applyNumberFormat="1" applyFont="1" applyBorder="1" applyAlignment="1">
      <alignment horizontal="center" vertical="center" wrapText="1"/>
    </xf>
    <xf numFmtId="43" fontId="6" fillId="0" borderId="18" xfId="0" applyNumberFormat="1" applyFont="1" applyBorder="1" applyAlignment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43" fontId="6" fillId="0" borderId="29" xfId="0" applyNumberFormat="1" applyFont="1" applyBorder="1" applyAlignment="1">
      <alignment horizontal="center" vertical="center" wrapText="1"/>
    </xf>
    <xf numFmtId="43" fontId="6" fillId="0" borderId="30" xfId="0" applyNumberFormat="1" applyFont="1" applyBorder="1" applyAlignment="1">
      <alignment horizontal="center" vertical="center" wrapText="1"/>
    </xf>
    <xf numFmtId="43" fontId="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top" wrapText="1"/>
    </xf>
    <xf numFmtId="43" fontId="2" fillId="34" borderId="37" xfId="0" applyNumberFormat="1" applyFont="1" applyFill="1" applyBorder="1" applyAlignment="1">
      <alignment horizontal="center" vertical="center" wrapText="1"/>
    </xf>
    <xf numFmtId="43" fontId="2" fillId="34" borderId="38" xfId="0" applyNumberFormat="1" applyFont="1" applyFill="1" applyBorder="1" applyAlignment="1">
      <alignment horizontal="center" vertical="center" wrapText="1"/>
    </xf>
    <xf numFmtId="43" fontId="2" fillId="34" borderId="39" xfId="0" applyNumberFormat="1" applyFont="1" applyFill="1" applyBorder="1" applyAlignment="1">
      <alignment horizontal="center" vertical="center" wrapText="1"/>
    </xf>
    <xf numFmtId="43" fontId="2" fillId="34" borderId="40" xfId="0" applyNumberFormat="1" applyFont="1" applyFill="1" applyBorder="1" applyAlignment="1">
      <alignment horizontal="center" vertical="center" wrapText="1"/>
    </xf>
    <xf numFmtId="43" fontId="2" fillId="34" borderId="41" xfId="0" applyNumberFormat="1" applyFont="1" applyFill="1" applyBorder="1" applyAlignment="1">
      <alignment horizontal="center" vertical="center" wrapText="1"/>
    </xf>
    <xf numFmtId="43" fontId="2" fillId="34" borderId="42" xfId="0" applyNumberFormat="1" applyFont="1" applyFill="1" applyBorder="1" applyAlignment="1">
      <alignment horizontal="center" vertical="center" wrapText="1"/>
    </xf>
    <xf numFmtId="43" fontId="2" fillId="34" borderId="4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46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164" fontId="0" fillId="0" borderId="49" xfId="0" applyNumberFormat="1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 wrapText="1"/>
    </xf>
    <xf numFmtId="43" fontId="2" fillId="34" borderId="52" xfId="0" applyNumberFormat="1" applyFont="1" applyFill="1" applyBorder="1" applyAlignment="1">
      <alignment horizontal="center" vertical="center" wrapText="1"/>
    </xf>
    <xf numFmtId="43" fontId="2" fillId="34" borderId="53" xfId="0" applyNumberFormat="1" applyFont="1" applyFill="1" applyBorder="1" applyAlignment="1">
      <alignment horizontal="center" vertical="center" wrapText="1"/>
    </xf>
    <xf numFmtId="43" fontId="0" fillId="0" borderId="54" xfId="0" applyNumberFormat="1" applyFont="1" applyFill="1" applyBorder="1" applyAlignment="1">
      <alignment horizontal="center" vertical="center" wrapText="1"/>
    </xf>
    <xf numFmtId="43" fontId="0" fillId="0" borderId="5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56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56" xfId="0" applyNumberFormat="1" applyFont="1" applyBorder="1" applyAlignment="1">
      <alignment horizontal="center" vertical="center" wrapText="1"/>
    </xf>
    <xf numFmtId="43" fontId="8" fillId="0" borderId="57" xfId="0" applyNumberFormat="1" applyFont="1" applyBorder="1" applyAlignment="1">
      <alignment horizontal="center" vertical="center" wrapText="1"/>
    </xf>
    <xf numFmtId="43" fontId="6" fillId="0" borderId="54" xfId="0" applyNumberFormat="1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6" fillId="0" borderId="56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56" xfId="0" applyNumberFormat="1" applyFont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56" xfId="0" applyNumberFormat="1" applyFont="1" applyFill="1" applyBorder="1" applyAlignment="1">
      <alignment horizontal="center" vertical="center" wrapText="1"/>
    </xf>
    <xf numFmtId="43" fontId="0" fillId="0" borderId="5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58" xfId="0" applyNumberFormat="1" applyFont="1" applyBorder="1" applyAlignment="1">
      <alignment horizontal="center" vertical="center" wrapText="1"/>
    </xf>
    <xf numFmtId="43" fontId="0" fillId="0" borderId="59" xfId="0" applyNumberFormat="1" applyFont="1" applyFill="1" applyBorder="1" applyAlignment="1">
      <alignment horizontal="center" vertical="center" wrapText="1"/>
    </xf>
    <xf numFmtId="43" fontId="0" fillId="0" borderId="60" xfId="0" applyNumberFormat="1" applyFont="1" applyFill="1" applyBorder="1" applyAlignment="1">
      <alignment horizontal="center" vertical="center" wrapText="1"/>
    </xf>
    <xf numFmtId="43" fontId="0" fillId="0" borderId="61" xfId="0" applyNumberFormat="1" applyFont="1" applyFill="1" applyBorder="1" applyAlignment="1">
      <alignment horizontal="center" vertical="center" wrapText="1"/>
    </xf>
    <xf numFmtId="164" fontId="0" fillId="0" borderId="62" xfId="0" applyNumberFormat="1" applyFont="1" applyFill="1" applyBorder="1" applyAlignment="1">
      <alignment horizontal="center" vertical="center" wrapText="1"/>
    </xf>
    <xf numFmtId="43" fontId="0" fillId="0" borderId="62" xfId="0" applyNumberFormat="1" applyFont="1" applyFill="1" applyBorder="1" applyAlignment="1">
      <alignment horizontal="center" vertical="center" wrapText="1"/>
    </xf>
    <xf numFmtId="43" fontId="8" fillId="0" borderId="63" xfId="0" applyNumberFormat="1" applyFont="1" applyFill="1" applyBorder="1" applyAlignment="1">
      <alignment horizontal="center" vertical="center" wrapText="1"/>
    </xf>
    <xf numFmtId="43" fontId="6" fillId="0" borderId="60" xfId="0" applyNumberFormat="1" applyFont="1" applyFill="1" applyBorder="1" applyAlignment="1">
      <alignment horizontal="center" vertical="center" wrapText="1"/>
    </xf>
    <xf numFmtId="43" fontId="6" fillId="0" borderId="59" xfId="0" applyNumberFormat="1" applyFont="1" applyFill="1" applyBorder="1" applyAlignment="1">
      <alignment horizontal="center" vertical="center" wrapText="1"/>
    </xf>
    <xf numFmtId="43" fontId="6" fillId="0" borderId="62" xfId="0" applyNumberFormat="1" applyFont="1" applyFill="1" applyBorder="1" applyAlignment="1">
      <alignment horizontal="center" vertical="center" wrapText="1"/>
    </xf>
    <xf numFmtId="43" fontId="0" fillId="0" borderId="59" xfId="0" applyNumberFormat="1" applyFont="1" applyFill="1" applyBorder="1" applyAlignment="1">
      <alignment horizontal="center" vertical="center" wrapText="1"/>
    </xf>
    <xf numFmtId="43" fontId="0" fillId="0" borderId="62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0" fillId="0" borderId="6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2" fillId="0" borderId="65" xfId="0" applyFont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164" fontId="0" fillId="0" borderId="56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43" fontId="2" fillId="34" borderId="66" xfId="0" applyNumberFormat="1" applyFont="1" applyFill="1" applyBorder="1" applyAlignment="1">
      <alignment horizontal="center" vertical="center" wrapText="1"/>
    </xf>
    <xf numFmtId="43" fontId="2" fillId="34" borderId="67" xfId="0" applyNumberFormat="1" applyFont="1" applyFill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43" fontId="0" fillId="0" borderId="21" xfId="0" applyNumberFormat="1" applyFont="1" applyBorder="1" applyAlignment="1">
      <alignment horizontal="center" vertical="center" wrapText="1"/>
    </xf>
    <xf numFmtId="43" fontId="0" fillId="0" borderId="23" xfId="0" applyNumberFormat="1" applyFont="1" applyBorder="1" applyAlignment="1">
      <alignment horizontal="center" vertical="center" wrapText="1"/>
    </xf>
    <xf numFmtId="43" fontId="8" fillId="0" borderId="45" xfId="0" applyNumberFormat="1" applyFont="1" applyBorder="1" applyAlignment="1">
      <alignment horizontal="center" vertical="center" wrapText="1"/>
    </xf>
    <xf numFmtId="43" fontId="6" fillId="0" borderId="68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 wrapText="1"/>
    </xf>
    <xf numFmtId="43" fontId="6" fillId="0" borderId="23" xfId="0" applyNumberFormat="1" applyFont="1" applyBorder="1" applyAlignment="1">
      <alignment horizontal="center" vertical="center" wrapText="1"/>
    </xf>
    <xf numFmtId="43" fontId="0" fillId="0" borderId="68" xfId="0" applyNumberFormat="1" applyFont="1" applyFill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43" fontId="0" fillId="0" borderId="69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43" fontId="0" fillId="0" borderId="70" xfId="0" applyNumberFormat="1" applyFont="1" applyFill="1" applyBorder="1" applyAlignment="1">
      <alignment horizontal="center" vertical="center" wrapText="1"/>
    </xf>
    <xf numFmtId="43" fontId="0" fillId="0" borderId="71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46" xfId="0" applyNumberFormat="1" applyFont="1" applyFill="1" applyBorder="1" applyAlignment="1">
      <alignment horizontal="center" vertical="center" wrapText="1"/>
    </xf>
    <xf numFmtId="43" fontId="0" fillId="0" borderId="46" xfId="0" applyNumberFormat="1" applyFont="1" applyFill="1" applyBorder="1" applyAlignment="1">
      <alignment horizontal="center" vertical="center" wrapText="1"/>
    </xf>
    <xf numFmtId="0" fontId="16" fillId="35" borderId="7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73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16" fillId="36" borderId="48" xfId="0" applyFont="1" applyFill="1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43" fontId="2" fillId="37" borderId="74" xfId="0" applyNumberFormat="1" applyFont="1" applyFill="1" applyBorder="1" applyAlignment="1">
      <alignment horizontal="center" vertical="center" wrapText="1"/>
    </xf>
    <xf numFmtId="43" fontId="2" fillId="37" borderId="75" xfId="0" applyNumberFormat="1" applyFont="1" applyFill="1" applyBorder="1" applyAlignment="1">
      <alignment horizontal="center" vertical="center" wrapText="1"/>
    </xf>
    <xf numFmtId="164" fontId="0" fillId="8" borderId="76" xfId="0" applyNumberFormat="1" applyFill="1" applyBorder="1" applyAlignment="1">
      <alignment horizontal="center" vertical="center" wrapText="1"/>
    </xf>
    <xf numFmtId="0" fontId="2" fillId="38" borderId="77" xfId="0" applyFont="1" applyFill="1" applyBorder="1" applyAlignment="1">
      <alignment horizontal="center" vertical="center" wrapText="1"/>
    </xf>
    <xf numFmtId="164" fontId="0" fillId="38" borderId="78" xfId="0" applyNumberFormat="1" applyFont="1" applyFill="1" applyBorder="1" applyAlignment="1">
      <alignment horizontal="center" vertical="center" wrapText="1"/>
    </xf>
    <xf numFmtId="164" fontId="0" fillId="38" borderId="79" xfId="0" applyNumberFormat="1" applyFill="1" applyBorder="1" applyAlignment="1">
      <alignment horizontal="center" vertical="center" wrapText="1"/>
    </xf>
    <xf numFmtId="164" fontId="0" fillId="38" borderId="80" xfId="0" applyNumberFormat="1" applyFont="1" applyFill="1" applyBorder="1" applyAlignment="1">
      <alignment horizontal="center" vertical="center" wrapText="1"/>
    </xf>
    <xf numFmtId="164" fontId="0" fillId="38" borderId="81" xfId="0" applyNumberFormat="1" applyFont="1" applyFill="1" applyBorder="1" applyAlignment="1">
      <alignment horizontal="center" vertical="center" wrapText="1"/>
    </xf>
    <xf numFmtId="164" fontId="0" fillId="38" borderId="36" xfId="0" applyNumberFormat="1" applyFont="1" applyFill="1" applyBorder="1" applyAlignment="1">
      <alignment horizontal="center" vertical="center" wrapText="1"/>
    </xf>
    <xf numFmtId="0" fontId="2" fillId="38" borderId="77" xfId="0" applyFont="1" applyFill="1" applyBorder="1" applyAlignment="1">
      <alignment horizontal="center" vertical="top" wrapText="1"/>
    </xf>
    <xf numFmtId="164" fontId="2" fillId="38" borderId="37" xfId="0" applyNumberFormat="1" applyFont="1" applyFill="1" applyBorder="1" applyAlignment="1">
      <alignment horizontal="center" vertical="center" wrapText="1"/>
    </xf>
    <xf numFmtId="164" fontId="2" fillId="38" borderId="52" xfId="0" applyNumberFormat="1" applyFont="1" applyFill="1" applyBorder="1" applyAlignment="1">
      <alignment horizontal="center" vertical="center" wrapText="1"/>
    </xf>
    <xf numFmtId="164" fontId="2" fillId="8" borderId="82" xfId="0" applyNumberFormat="1" applyFont="1" applyFill="1" applyBorder="1" applyAlignment="1">
      <alignment horizontal="center" vertical="center" wrapText="1"/>
    </xf>
    <xf numFmtId="164" fontId="2" fillId="38" borderId="38" xfId="0" applyNumberFormat="1" applyFont="1" applyFill="1" applyBorder="1" applyAlignment="1">
      <alignment horizontal="center" vertical="center" wrapText="1"/>
    </xf>
    <xf numFmtId="164" fontId="2" fillId="38" borderId="66" xfId="0" applyNumberFormat="1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top" wrapText="1"/>
    </xf>
    <xf numFmtId="43" fontId="2" fillId="38" borderId="37" xfId="0" applyNumberFormat="1" applyFont="1" applyFill="1" applyBorder="1" applyAlignment="1">
      <alignment horizontal="center" vertical="center" wrapText="1"/>
    </xf>
    <xf numFmtId="43" fontId="2" fillId="38" borderId="52" xfId="0" applyNumberFormat="1" applyFont="1" applyFill="1" applyBorder="1" applyAlignment="1">
      <alignment horizontal="center" vertical="center" wrapText="1"/>
    </xf>
    <xf numFmtId="43" fontId="2" fillId="8" borderId="82" xfId="0" applyNumberFormat="1" applyFont="1" applyFill="1" applyBorder="1" applyAlignment="1">
      <alignment horizontal="center" vertical="center" wrapText="1"/>
    </xf>
    <xf numFmtId="43" fontId="2" fillId="38" borderId="38" xfId="0" applyNumberFormat="1" applyFont="1" applyFill="1" applyBorder="1" applyAlignment="1">
      <alignment horizontal="center" vertical="center" wrapText="1"/>
    </xf>
    <xf numFmtId="43" fontId="2" fillId="38" borderId="66" xfId="0" applyNumberFormat="1" applyFont="1" applyFill="1" applyBorder="1" applyAlignment="1">
      <alignment horizontal="center" vertical="center" wrapText="1"/>
    </xf>
    <xf numFmtId="43" fontId="2" fillId="38" borderId="39" xfId="0" applyNumberFormat="1" applyFont="1" applyFill="1" applyBorder="1" applyAlignment="1">
      <alignment horizontal="center" vertical="center" wrapText="1"/>
    </xf>
    <xf numFmtId="43" fontId="2" fillId="38" borderId="40" xfId="0" applyNumberFormat="1" applyFont="1" applyFill="1" applyBorder="1" applyAlignment="1">
      <alignment horizontal="center" vertical="center" wrapText="1"/>
    </xf>
    <xf numFmtId="43" fontId="2" fillId="38" borderId="53" xfId="0" applyNumberFormat="1" applyFont="1" applyFill="1" applyBorder="1" applyAlignment="1">
      <alignment horizontal="center" vertical="center" wrapText="1"/>
    </xf>
    <xf numFmtId="43" fontId="2" fillId="8" borderId="75" xfId="0" applyNumberFormat="1" applyFont="1" applyFill="1" applyBorder="1" applyAlignment="1">
      <alignment horizontal="center" vertical="center" wrapText="1"/>
    </xf>
    <xf numFmtId="43" fontId="2" fillId="38" borderId="41" xfId="0" applyNumberFormat="1" applyFont="1" applyFill="1" applyBorder="1" applyAlignment="1">
      <alignment horizontal="center" vertical="center" wrapText="1"/>
    </xf>
    <xf numFmtId="43" fontId="2" fillId="38" borderId="43" xfId="0" applyNumberFormat="1" applyFont="1" applyFill="1" applyBorder="1" applyAlignment="1">
      <alignment horizontal="center" vertical="center" wrapText="1"/>
    </xf>
    <xf numFmtId="43" fontId="2" fillId="38" borderId="42" xfId="0" applyNumberFormat="1" applyFont="1" applyFill="1" applyBorder="1" applyAlignment="1">
      <alignment horizontal="center" vertical="center" wrapText="1"/>
    </xf>
    <xf numFmtId="43" fontId="2" fillId="38" borderId="67" xfId="0" applyNumberFormat="1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top" wrapText="1"/>
    </xf>
    <xf numFmtId="43" fontId="2" fillId="39" borderId="37" xfId="0" applyNumberFormat="1" applyFont="1" applyFill="1" applyBorder="1" applyAlignment="1">
      <alignment horizontal="center" vertical="center" wrapText="1"/>
    </xf>
    <xf numFmtId="43" fontId="2" fillId="39" borderId="52" xfId="0" applyNumberFormat="1" applyFont="1" applyFill="1" applyBorder="1" applyAlignment="1">
      <alignment horizontal="center" vertical="center" wrapText="1"/>
    </xf>
    <xf numFmtId="43" fontId="2" fillId="10" borderId="82" xfId="0" applyNumberFormat="1" applyFont="1" applyFill="1" applyBorder="1" applyAlignment="1">
      <alignment horizontal="center" vertical="center" wrapText="1"/>
    </xf>
    <xf numFmtId="43" fontId="2" fillId="39" borderId="38" xfId="0" applyNumberFormat="1" applyFont="1" applyFill="1" applyBorder="1" applyAlignment="1">
      <alignment horizontal="center" vertical="center" wrapText="1"/>
    </xf>
    <xf numFmtId="43" fontId="2" fillId="39" borderId="66" xfId="0" applyNumberFormat="1" applyFont="1" applyFill="1" applyBorder="1" applyAlignment="1">
      <alignment horizontal="center" vertical="center" wrapText="1"/>
    </xf>
    <xf numFmtId="43" fontId="2" fillId="39" borderId="39" xfId="0" applyNumberFormat="1" applyFont="1" applyFill="1" applyBorder="1" applyAlignment="1">
      <alignment horizontal="center" vertical="center" wrapText="1"/>
    </xf>
    <xf numFmtId="43" fontId="2" fillId="39" borderId="40" xfId="0" applyNumberFormat="1" applyFont="1" applyFill="1" applyBorder="1" applyAlignment="1">
      <alignment horizontal="center" vertical="center" wrapText="1"/>
    </xf>
    <xf numFmtId="43" fontId="2" fillId="39" borderId="53" xfId="0" applyNumberFormat="1" applyFont="1" applyFill="1" applyBorder="1" applyAlignment="1">
      <alignment horizontal="center" vertical="center" wrapText="1"/>
    </xf>
    <xf numFmtId="43" fontId="2" fillId="10" borderId="75" xfId="0" applyNumberFormat="1" applyFont="1" applyFill="1" applyBorder="1" applyAlignment="1">
      <alignment horizontal="center" vertical="center" wrapText="1"/>
    </xf>
    <xf numFmtId="43" fontId="2" fillId="39" borderId="41" xfId="0" applyNumberFormat="1" applyFont="1" applyFill="1" applyBorder="1" applyAlignment="1">
      <alignment horizontal="center" vertical="center" wrapText="1"/>
    </xf>
    <xf numFmtId="43" fontId="2" fillId="39" borderId="43" xfId="0" applyNumberFormat="1" applyFont="1" applyFill="1" applyBorder="1" applyAlignment="1">
      <alignment horizontal="center" vertical="center" wrapText="1"/>
    </xf>
    <xf numFmtId="43" fontId="2" fillId="39" borderId="42" xfId="0" applyNumberFormat="1" applyFont="1" applyFill="1" applyBorder="1" applyAlignment="1">
      <alignment horizontal="center" vertical="center" wrapText="1"/>
    </xf>
    <xf numFmtId="43" fontId="2" fillId="39" borderId="67" xfId="0" applyNumberFormat="1" applyFont="1" applyFill="1" applyBorder="1" applyAlignment="1">
      <alignment horizontal="center" vertical="center" wrapText="1"/>
    </xf>
    <xf numFmtId="0" fontId="2" fillId="39" borderId="77" xfId="0" applyFont="1" applyFill="1" applyBorder="1" applyAlignment="1">
      <alignment horizontal="center" vertical="top" wrapText="1"/>
    </xf>
    <xf numFmtId="164" fontId="0" fillId="39" borderId="78" xfId="0" applyNumberFormat="1" applyFont="1" applyFill="1" applyBorder="1" applyAlignment="1">
      <alignment horizontal="center" vertical="center" wrapText="1"/>
    </xf>
    <xf numFmtId="164" fontId="0" fillId="39" borderId="79" xfId="0" applyNumberFormat="1" applyFill="1" applyBorder="1" applyAlignment="1">
      <alignment horizontal="center" vertical="center" wrapText="1"/>
    </xf>
    <xf numFmtId="164" fontId="0" fillId="10" borderId="76" xfId="0" applyNumberFormat="1" applyFill="1" applyBorder="1" applyAlignment="1">
      <alignment horizontal="center" vertical="center" wrapText="1"/>
    </xf>
    <xf numFmtId="164" fontId="0" fillId="39" borderId="80" xfId="0" applyNumberFormat="1" applyFont="1" applyFill="1" applyBorder="1" applyAlignment="1">
      <alignment horizontal="center" vertical="center" wrapText="1"/>
    </xf>
    <xf numFmtId="164" fontId="0" fillId="39" borderId="81" xfId="0" applyNumberFormat="1" applyFont="1" applyFill="1" applyBorder="1" applyAlignment="1">
      <alignment horizontal="center" vertical="center" wrapText="1"/>
    </xf>
    <xf numFmtId="164" fontId="0" fillId="39" borderId="36" xfId="0" applyNumberFormat="1" applyFont="1" applyFill="1" applyBorder="1" applyAlignment="1">
      <alignment horizontal="center" vertical="center" wrapText="1"/>
    </xf>
    <xf numFmtId="0" fontId="16" fillId="35" borderId="83" xfId="0" applyFont="1" applyFill="1" applyBorder="1" applyAlignment="1">
      <alignment horizontal="center" vertical="center" wrapText="1"/>
    </xf>
    <xf numFmtId="43" fontId="2" fillId="34" borderId="84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43" fontId="8" fillId="0" borderId="45" xfId="0" applyNumberFormat="1" applyFont="1" applyFill="1" applyBorder="1" applyAlignment="1">
      <alignment horizontal="center" vertical="center" wrapText="1"/>
    </xf>
    <xf numFmtId="43" fontId="6" fillId="0" borderId="68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6" fillId="0" borderId="23" xfId="0" applyNumberFormat="1" applyFont="1" applyFill="1" applyBorder="1" applyAlignment="1">
      <alignment horizontal="center" vertical="center" wrapText="1"/>
    </xf>
    <xf numFmtId="43" fontId="0" fillId="0" borderId="21" xfId="0" applyNumberForma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164" fontId="0" fillId="38" borderId="81" xfId="0" applyNumberFormat="1" applyFill="1" applyBorder="1" applyAlignment="1">
      <alignment horizontal="center" vertical="center" wrapText="1"/>
    </xf>
    <xf numFmtId="164" fontId="0" fillId="0" borderId="48" xfId="0" applyNumberFormat="1" applyFont="1" applyFill="1" applyBorder="1" applyAlignment="1">
      <alignment horizontal="center" vertical="center" wrapText="1"/>
    </xf>
    <xf numFmtId="164" fontId="0" fillId="39" borderId="81" xfId="0" applyNumberFormat="1" applyFill="1" applyBorder="1" applyAlignment="1">
      <alignment horizontal="center" vertical="center" wrapText="1"/>
    </xf>
    <xf numFmtId="164" fontId="2" fillId="35" borderId="86" xfId="0" applyNumberFormat="1" applyFont="1" applyFill="1" applyBorder="1" applyAlignment="1">
      <alignment horizontal="center" vertical="center" wrapText="1"/>
    </xf>
    <xf numFmtId="164" fontId="2" fillId="35" borderId="62" xfId="0" applyNumberFormat="1" applyFont="1" applyFill="1" applyBorder="1" applyAlignment="1">
      <alignment horizontal="center" vertical="center" wrapText="1"/>
    </xf>
    <xf numFmtId="164" fontId="2" fillId="36" borderId="87" xfId="0" applyNumberFormat="1" applyFont="1" applyFill="1" applyBorder="1" applyAlignment="1">
      <alignment horizontal="center" vertical="center" wrapText="1"/>
    </xf>
    <xf numFmtId="164" fontId="2" fillId="36" borderId="88" xfId="0" applyNumberFormat="1" applyFont="1" applyFill="1" applyBorder="1" applyAlignment="1">
      <alignment horizontal="center" vertical="center" wrapText="1"/>
    </xf>
    <xf numFmtId="164" fontId="2" fillId="36" borderId="89" xfId="0" applyNumberFormat="1" applyFont="1" applyFill="1" applyBorder="1" applyAlignment="1">
      <alignment horizontal="center" vertical="center" wrapText="1"/>
    </xf>
    <xf numFmtId="164" fontId="2" fillId="36" borderId="90" xfId="0" applyNumberFormat="1" applyFont="1" applyFill="1" applyBorder="1" applyAlignment="1">
      <alignment horizontal="center" vertical="center" wrapText="1"/>
    </xf>
    <xf numFmtId="164" fontId="2" fillId="36" borderId="29" xfId="0" applyNumberFormat="1" applyFont="1" applyFill="1" applyBorder="1" applyAlignment="1">
      <alignment horizontal="center" vertical="center" wrapText="1"/>
    </xf>
    <xf numFmtId="164" fontId="2" fillId="36" borderId="5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164" fontId="2" fillId="36" borderId="30" xfId="0" applyNumberFormat="1" applyFont="1" applyFill="1" applyBorder="1" applyAlignment="1">
      <alignment horizontal="center" vertical="center" wrapText="1"/>
    </xf>
    <xf numFmtId="0" fontId="16" fillId="36" borderId="91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43" fontId="2" fillId="34" borderId="93" xfId="0" applyNumberFormat="1" applyFont="1" applyFill="1" applyBorder="1" applyAlignment="1">
      <alignment horizontal="center" vertical="center" wrapText="1"/>
    </xf>
    <xf numFmtId="43" fontId="2" fillId="39" borderId="93" xfId="0" applyNumberFormat="1" applyFont="1" applyFill="1" applyBorder="1" applyAlignment="1">
      <alignment horizontal="center" vertical="center" wrapText="1"/>
    </xf>
    <xf numFmtId="43" fontId="2" fillId="38" borderId="93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46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43" fontId="0" fillId="0" borderId="46" xfId="0" applyNumberFormat="1" applyFont="1" applyBorder="1" applyAlignment="1">
      <alignment horizontal="center" vertical="center" wrapText="1"/>
    </xf>
    <xf numFmtId="43" fontId="8" fillId="0" borderId="94" xfId="0" applyNumberFormat="1" applyFont="1" applyBorder="1" applyAlignment="1">
      <alignment horizontal="center" vertical="center" wrapText="1"/>
    </xf>
    <xf numFmtId="43" fontId="6" fillId="0" borderId="70" xfId="0" applyNumberFormat="1" applyFont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center" vertical="center" wrapText="1"/>
    </xf>
    <xf numFmtId="43" fontId="6" fillId="0" borderId="46" xfId="0" applyNumberFormat="1" applyFont="1" applyBorder="1" applyAlignment="1">
      <alignment horizontal="center" vertical="center" wrapText="1"/>
    </xf>
    <xf numFmtId="164" fontId="0" fillId="38" borderId="95" xfId="0" applyNumberFormat="1" applyFont="1" applyFill="1" applyBorder="1" applyAlignment="1">
      <alignment horizontal="center" vertical="center" wrapText="1"/>
    </xf>
    <xf numFmtId="164" fontId="2" fillId="38" borderId="93" xfId="0" applyNumberFormat="1" applyFont="1" applyFill="1" applyBorder="1" applyAlignment="1">
      <alignment horizontal="center" vertical="center" wrapText="1"/>
    </xf>
    <xf numFmtId="164" fontId="2" fillId="36" borderId="96" xfId="0" applyNumberFormat="1" applyFont="1" applyFill="1" applyBorder="1" applyAlignment="1">
      <alignment horizontal="center" vertical="center" wrapText="1"/>
    </xf>
    <xf numFmtId="164" fontId="0" fillId="0" borderId="91" xfId="0" applyNumberFormat="1" applyFont="1" applyBorder="1" applyAlignment="1">
      <alignment horizontal="center" vertical="center" wrapText="1"/>
    </xf>
    <xf numFmtId="164" fontId="2" fillId="36" borderId="46" xfId="0" applyNumberFormat="1" applyFont="1" applyFill="1" applyBorder="1" applyAlignment="1">
      <alignment horizontal="center" vertical="center" wrapText="1"/>
    </xf>
    <xf numFmtId="164" fontId="0" fillId="39" borderId="95" xfId="0" applyNumberFormat="1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43" fontId="2" fillId="37" borderId="98" xfId="0" applyNumberFormat="1" applyFont="1" applyFill="1" applyBorder="1" applyAlignment="1">
      <alignment horizontal="center" vertical="center" wrapText="1"/>
    </xf>
    <xf numFmtId="43" fontId="2" fillId="37" borderId="99" xfId="0" applyNumberFormat="1" applyFont="1" applyFill="1" applyBorder="1" applyAlignment="1">
      <alignment horizontal="center" vertical="center" wrapText="1"/>
    </xf>
    <xf numFmtId="43" fontId="2" fillId="10" borderId="98" xfId="0" applyNumberFormat="1" applyFont="1" applyFill="1" applyBorder="1" applyAlignment="1">
      <alignment horizontal="center" vertical="center" wrapText="1"/>
    </xf>
    <xf numFmtId="43" fontId="2" fillId="10" borderId="99" xfId="0" applyNumberFormat="1" applyFont="1" applyFill="1" applyBorder="1" applyAlignment="1">
      <alignment horizontal="center" vertical="center" wrapText="1"/>
    </xf>
    <xf numFmtId="43" fontId="2" fillId="8" borderId="98" xfId="0" applyNumberFormat="1" applyFont="1" applyFill="1" applyBorder="1" applyAlignment="1">
      <alignment horizontal="center" vertical="center" wrapText="1"/>
    </xf>
    <xf numFmtId="43" fontId="2" fillId="8" borderId="99" xfId="0" applyNumberFormat="1" applyFont="1" applyFill="1" applyBorder="1" applyAlignment="1">
      <alignment horizontal="center" vertical="center" wrapText="1"/>
    </xf>
    <xf numFmtId="164" fontId="0" fillId="8" borderId="100" xfId="0" applyNumberFormat="1" applyFont="1" applyFill="1" applyBorder="1" applyAlignment="1">
      <alignment horizontal="center" vertical="center" wrapText="1"/>
    </xf>
    <xf numFmtId="164" fontId="2" fillId="8" borderId="98" xfId="0" applyNumberFormat="1" applyFont="1" applyFill="1" applyBorder="1" applyAlignment="1">
      <alignment horizontal="center" vertical="center" wrapText="1"/>
    </xf>
    <xf numFmtId="164" fontId="2" fillId="35" borderId="101" xfId="0" applyNumberFormat="1" applyFont="1" applyFill="1" applyBorder="1" applyAlignment="1">
      <alignment horizontal="center" vertical="center" wrapText="1"/>
    </xf>
    <xf numFmtId="164" fontId="2" fillId="35" borderId="102" xfId="0" applyNumberFormat="1" applyFont="1" applyFill="1" applyBorder="1" applyAlignment="1">
      <alignment horizontal="center" vertical="center" wrapText="1"/>
    </xf>
    <xf numFmtId="164" fontId="0" fillId="10" borderId="100" xfId="0" applyNumberFormat="1" applyFont="1" applyFill="1" applyBorder="1" applyAlignment="1">
      <alignment horizontal="center" vertical="center" wrapText="1"/>
    </xf>
    <xf numFmtId="164" fontId="0" fillId="38" borderId="103" xfId="0" applyNumberFormat="1" applyFont="1" applyFill="1" applyBorder="1" applyAlignment="1">
      <alignment horizontal="center" vertical="center" wrapText="1"/>
    </xf>
    <xf numFmtId="164" fontId="2" fillId="38" borderId="39" xfId="0" applyNumberFormat="1" applyFont="1" applyFill="1" applyBorder="1" applyAlignment="1">
      <alignment horizontal="center" vertical="center" wrapText="1"/>
    </xf>
    <xf numFmtId="164" fontId="2" fillId="36" borderId="104" xfId="0" applyNumberFormat="1" applyFont="1" applyFill="1" applyBorder="1" applyAlignment="1">
      <alignment horizontal="center" vertical="center" wrapText="1"/>
    </xf>
    <xf numFmtId="164" fontId="2" fillId="36" borderId="31" xfId="0" applyNumberFormat="1" applyFont="1" applyFill="1" applyBorder="1" applyAlignment="1">
      <alignment horizontal="center" vertical="center" wrapText="1"/>
    </xf>
    <xf numFmtId="164" fontId="0" fillId="39" borderId="103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164" fontId="0" fillId="7" borderId="105" xfId="0" applyNumberFormat="1" applyFont="1" applyFill="1" applyBorder="1" applyAlignment="1">
      <alignment horizontal="center" vertical="center" wrapText="1"/>
    </xf>
    <xf numFmtId="164" fontId="0" fillId="7" borderId="102" xfId="0" applyNumberFormat="1" applyFont="1" applyFill="1" applyBorder="1" applyAlignment="1">
      <alignment horizontal="center" vertical="center" wrapText="1"/>
    </xf>
    <xf numFmtId="43" fontId="0" fillId="7" borderId="106" xfId="0" applyNumberFormat="1" applyFont="1" applyFill="1" applyBorder="1" applyAlignment="1">
      <alignment horizontal="center" vertical="center" wrapText="1"/>
    </xf>
    <xf numFmtId="43" fontId="0" fillId="7" borderId="105" xfId="0" applyNumberFormat="1" applyFont="1" applyFill="1" applyBorder="1" applyAlignment="1">
      <alignment horizontal="center" vertical="center" wrapText="1"/>
    </xf>
    <xf numFmtId="43" fontId="0" fillId="7" borderId="102" xfId="0" applyNumberFormat="1" applyFont="1" applyFill="1" applyBorder="1" applyAlignment="1">
      <alignment horizontal="center" vertical="center" wrapText="1"/>
    </xf>
    <xf numFmtId="43" fontId="8" fillId="7" borderId="107" xfId="0" applyNumberFormat="1" applyFont="1" applyFill="1" applyBorder="1" applyAlignment="1">
      <alignment horizontal="center" vertical="center" wrapText="1"/>
    </xf>
    <xf numFmtId="43" fontId="6" fillId="7" borderId="106" xfId="0" applyNumberFormat="1" applyFont="1" applyFill="1" applyBorder="1" applyAlignment="1">
      <alignment horizontal="center" vertical="center" wrapText="1"/>
    </xf>
    <xf numFmtId="43" fontId="6" fillId="7" borderId="105" xfId="0" applyNumberFormat="1" applyFont="1" applyFill="1" applyBorder="1" applyAlignment="1">
      <alignment horizontal="center" vertical="center" wrapText="1"/>
    </xf>
    <xf numFmtId="43" fontId="6" fillId="7" borderId="102" xfId="0" applyNumberFormat="1" applyFont="1" applyFill="1" applyBorder="1" applyAlignment="1">
      <alignment horizontal="center" vertical="center" wrapText="1"/>
    </xf>
    <xf numFmtId="43" fontId="0" fillId="7" borderId="105" xfId="0" applyNumberFormat="1" applyFont="1" applyFill="1" applyBorder="1" applyAlignment="1">
      <alignment horizontal="center" vertical="center" wrapText="1"/>
    </xf>
    <xf numFmtId="43" fontId="0" fillId="7" borderId="102" xfId="0" applyNumberFormat="1" applyFont="1" applyFill="1" applyBorder="1" applyAlignment="1">
      <alignment horizontal="center" vertical="center" wrapText="1"/>
    </xf>
    <xf numFmtId="43" fontId="0" fillId="7" borderId="108" xfId="0" applyNumberFormat="1" applyFont="1" applyFill="1" applyBorder="1" applyAlignment="1">
      <alignment horizontal="center" vertical="center" wrapText="1"/>
    </xf>
    <xf numFmtId="164" fontId="0" fillId="7" borderId="72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3" fontId="2" fillId="35" borderId="87" xfId="0" applyNumberFormat="1" applyFont="1" applyFill="1" applyBorder="1" applyAlignment="1">
      <alignment horizontal="center" vertical="center" wrapText="1"/>
    </xf>
    <xf numFmtId="43" fontId="2" fillId="35" borderId="88" xfId="0" applyNumberFormat="1" applyFont="1" applyFill="1" applyBorder="1" applyAlignment="1">
      <alignment horizontal="center" vertical="center" wrapText="1"/>
    </xf>
    <xf numFmtId="43" fontId="2" fillId="35" borderId="89" xfId="0" applyNumberFormat="1" applyFont="1" applyFill="1" applyBorder="1" applyAlignment="1">
      <alignment horizontal="center" vertical="center" wrapText="1"/>
    </xf>
    <xf numFmtId="43" fontId="2" fillId="35" borderId="86" xfId="0" applyNumberFormat="1" applyFont="1" applyFill="1" applyBorder="1" applyAlignment="1">
      <alignment horizontal="center" vertical="center" wrapText="1"/>
    </xf>
    <xf numFmtId="43" fontId="2" fillId="35" borderId="101" xfId="0" applyNumberFormat="1" applyFont="1" applyFill="1" applyBorder="1" applyAlignment="1">
      <alignment horizontal="center" vertical="center" wrapText="1"/>
    </xf>
    <xf numFmtId="43" fontId="2" fillId="35" borderId="96" xfId="0" applyNumberFormat="1" applyFont="1" applyFill="1" applyBorder="1" applyAlignment="1">
      <alignment horizontal="center" vertical="center" wrapText="1"/>
    </xf>
    <xf numFmtId="43" fontId="2" fillId="35" borderId="90" xfId="0" applyNumberFormat="1" applyFont="1" applyFill="1" applyBorder="1" applyAlignment="1">
      <alignment horizontal="center" vertical="center" wrapText="1"/>
    </xf>
    <xf numFmtId="43" fontId="2" fillId="35" borderId="104" xfId="0" applyNumberFormat="1" applyFont="1" applyFill="1" applyBorder="1" applyAlignment="1">
      <alignment horizontal="center" vertical="center" wrapText="1"/>
    </xf>
    <xf numFmtId="164" fontId="2" fillId="38" borderId="109" xfId="0" applyNumberFormat="1" applyFont="1" applyFill="1" applyBorder="1" applyAlignment="1">
      <alignment horizontal="center" vertical="center" wrapText="1"/>
    </xf>
    <xf numFmtId="164" fontId="2" fillId="38" borderId="110" xfId="0" applyNumberFormat="1" applyFont="1" applyFill="1" applyBorder="1" applyAlignment="1">
      <alignment horizontal="center" vertical="center" wrapText="1"/>
    </xf>
    <xf numFmtId="164" fontId="2" fillId="38" borderId="111" xfId="0" applyNumberFormat="1" applyFont="1" applyFill="1" applyBorder="1" applyAlignment="1">
      <alignment horizontal="center" vertical="center" wrapText="1"/>
    </xf>
    <xf numFmtId="164" fontId="2" fillId="8" borderId="112" xfId="0" applyNumberFormat="1" applyFont="1" applyFill="1" applyBorder="1" applyAlignment="1">
      <alignment horizontal="center" vertical="center" wrapText="1"/>
    </xf>
    <xf numFmtId="164" fontId="2" fillId="8" borderId="113" xfId="0" applyNumberFormat="1" applyFont="1" applyFill="1" applyBorder="1" applyAlignment="1">
      <alignment horizontal="center" vertical="center" wrapText="1"/>
    </xf>
    <xf numFmtId="164" fontId="2" fillId="38" borderId="114" xfId="0" applyNumberFormat="1" applyFont="1" applyFill="1" applyBorder="1" applyAlignment="1">
      <alignment horizontal="center" vertical="center" wrapText="1"/>
    </xf>
    <xf numFmtId="164" fontId="2" fillId="38" borderId="115" xfId="0" applyNumberFormat="1" applyFont="1" applyFill="1" applyBorder="1" applyAlignment="1">
      <alignment horizontal="center" vertical="center" wrapText="1"/>
    </xf>
    <xf numFmtId="164" fontId="2" fillId="38" borderId="116" xfId="0" applyNumberFormat="1" applyFont="1" applyFill="1" applyBorder="1" applyAlignment="1">
      <alignment horizontal="center" vertical="center" wrapText="1"/>
    </xf>
    <xf numFmtId="164" fontId="2" fillId="36" borderId="109" xfId="0" applyNumberFormat="1" applyFont="1" applyFill="1" applyBorder="1" applyAlignment="1">
      <alignment horizontal="center" vertical="center" wrapText="1"/>
    </xf>
    <xf numFmtId="164" fontId="2" fillId="36" borderId="110" xfId="0" applyNumberFormat="1" applyFont="1" applyFill="1" applyBorder="1" applyAlignment="1">
      <alignment horizontal="center" vertical="center" wrapText="1"/>
    </xf>
    <xf numFmtId="164" fontId="2" fillId="36" borderId="111" xfId="0" applyNumberFormat="1" applyFont="1" applyFill="1" applyBorder="1" applyAlignment="1">
      <alignment horizontal="center" vertical="center" wrapText="1"/>
    </xf>
    <xf numFmtId="164" fontId="2" fillId="35" borderId="112" xfId="0" applyNumberFormat="1" applyFont="1" applyFill="1" applyBorder="1" applyAlignment="1">
      <alignment horizontal="center" vertical="center" wrapText="1"/>
    </xf>
    <xf numFmtId="164" fontId="2" fillId="35" borderId="113" xfId="0" applyNumberFormat="1" applyFont="1" applyFill="1" applyBorder="1" applyAlignment="1">
      <alignment horizontal="center" vertical="center" wrapText="1"/>
    </xf>
    <xf numFmtId="164" fontId="2" fillId="36" borderId="114" xfId="0" applyNumberFormat="1" applyFont="1" applyFill="1" applyBorder="1" applyAlignment="1">
      <alignment horizontal="center" vertical="center" wrapText="1"/>
    </xf>
    <xf numFmtId="164" fontId="2" fillId="36" borderId="115" xfId="0" applyNumberFormat="1" applyFont="1" applyFill="1" applyBorder="1" applyAlignment="1">
      <alignment horizontal="center" vertical="center" wrapText="1"/>
    </xf>
    <xf numFmtId="164" fontId="2" fillId="36" borderId="116" xfId="0" applyNumberFormat="1" applyFont="1" applyFill="1" applyBorder="1" applyAlignment="1">
      <alignment horizontal="center" vertical="center" wrapText="1"/>
    </xf>
    <xf numFmtId="43" fontId="2" fillId="36" borderId="29" xfId="0" applyNumberFormat="1" applyFont="1" applyFill="1" applyBorder="1" applyAlignment="1">
      <alignment horizontal="center" vertical="center" wrapText="1"/>
    </xf>
    <xf numFmtId="43" fontId="2" fillId="36" borderId="56" xfId="0" applyNumberFormat="1" applyFont="1" applyFill="1" applyBorder="1" applyAlignment="1">
      <alignment horizontal="center" vertical="center" wrapText="1"/>
    </xf>
    <xf numFmtId="43" fontId="2" fillId="36" borderId="23" xfId="0" applyNumberFormat="1" applyFont="1" applyFill="1" applyBorder="1" applyAlignment="1">
      <alignment horizontal="center" vertical="center" wrapText="1"/>
    </xf>
    <xf numFmtId="43" fontId="2" fillId="35" borderId="62" xfId="0" applyNumberFormat="1" applyFont="1" applyFill="1" applyBorder="1" applyAlignment="1">
      <alignment horizontal="center" vertical="center" wrapText="1"/>
    </xf>
    <xf numFmtId="43" fontId="2" fillId="35" borderId="102" xfId="0" applyNumberFormat="1" applyFont="1" applyFill="1" applyBorder="1" applyAlignment="1">
      <alignment horizontal="center" vertical="center" wrapText="1"/>
    </xf>
    <xf numFmtId="43" fontId="2" fillId="36" borderId="46" xfId="0" applyNumberFormat="1" applyFont="1" applyFill="1" applyBorder="1" applyAlignment="1">
      <alignment horizontal="center" vertical="center" wrapText="1"/>
    </xf>
    <xf numFmtId="43" fontId="2" fillId="36" borderId="30" xfId="0" applyNumberFormat="1" applyFont="1" applyFill="1" applyBorder="1" applyAlignment="1">
      <alignment horizontal="center" vertical="center" wrapText="1"/>
    </xf>
    <xf numFmtId="43" fontId="2" fillId="36" borderId="31" xfId="0" applyNumberFormat="1" applyFont="1" applyFill="1" applyBorder="1" applyAlignment="1">
      <alignment horizontal="center" vertical="center" wrapText="1"/>
    </xf>
    <xf numFmtId="43" fontId="2" fillId="36" borderId="87" xfId="0" applyNumberFormat="1" applyFont="1" applyFill="1" applyBorder="1" applyAlignment="1">
      <alignment horizontal="center" vertical="center" wrapText="1"/>
    </xf>
    <xf numFmtId="43" fontId="2" fillId="36" borderId="88" xfId="0" applyNumberFormat="1" applyFont="1" applyFill="1" applyBorder="1" applyAlignment="1">
      <alignment horizontal="center" vertical="center" wrapText="1"/>
    </xf>
    <xf numFmtId="43" fontId="2" fillId="36" borderId="89" xfId="0" applyNumberFormat="1" applyFont="1" applyFill="1" applyBorder="1" applyAlignment="1">
      <alignment horizontal="center" vertical="center" wrapText="1"/>
    </xf>
    <xf numFmtId="43" fontId="2" fillId="36" borderId="96" xfId="0" applyNumberFormat="1" applyFont="1" applyFill="1" applyBorder="1" applyAlignment="1">
      <alignment horizontal="center" vertical="center" wrapText="1"/>
    </xf>
    <xf numFmtId="43" fontId="2" fillId="36" borderId="90" xfId="0" applyNumberFormat="1" applyFont="1" applyFill="1" applyBorder="1" applyAlignment="1">
      <alignment horizontal="center" vertical="center" wrapText="1"/>
    </xf>
    <xf numFmtId="43" fontId="2" fillId="36" borderId="104" xfId="0" applyNumberFormat="1" applyFont="1" applyFill="1" applyBorder="1" applyAlignment="1">
      <alignment horizontal="center" vertical="center" wrapText="1"/>
    </xf>
    <xf numFmtId="43" fontId="2" fillId="35" borderId="87" xfId="0" applyNumberFormat="1" applyFont="1" applyFill="1" applyBorder="1" applyAlignment="1">
      <alignment horizontal="center" vertical="center" wrapText="1"/>
    </xf>
    <xf numFmtId="43" fontId="2" fillId="35" borderId="88" xfId="0" applyNumberFormat="1" applyFont="1" applyFill="1" applyBorder="1" applyAlignment="1">
      <alignment horizontal="center" vertical="center" wrapText="1"/>
    </xf>
    <xf numFmtId="43" fontId="2" fillId="35" borderId="89" xfId="0" applyNumberFormat="1" applyFont="1" applyFill="1" applyBorder="1" applyAlignment="1">
      <alignment horizontal="center" vertical="center" wrapText="1"/>
    </xf>
    <xf numFmtId="43" fontId="2" fillId="35" borderId="86" xfId="0" applyNumberFormat="1" applyFont="1" applyFill="1" applyBorder="1" applyAlignment="1">
      <alignment horizontal="center" vertical="center" wrapText="1"/>
    </xf>
    <xf numFmtId="43" fontId="2" fillId="35" borderId="101" xfId="0" applyNumberFormat="1" applyFont="1" applyFill="1" applyBorder="1" applyAlignment="1">
      <alignment horizontal="center" vertical="center" wrapText="1"/>
    </xf>
    <xf numFmtId="43" fontId="2" fillId="35" borderId="96" xfId="0" applyNumberFormat="1" applyFont="1" applyFill="1" applyBorder="1" applyAlignment="1">
      <alignment horizontal="center" vertical="center" wrapText="1"/>
    </xf>
    <xf numFmtId="43" fontId="2" fillId="35" borderId="90" xfId="0" applyNumberFormat="1" applyFont="1" applyFill="1" applyBorder="1" applyAlignment="1">
      <alignment horizontal="center" vertical="center" wrapText="1"/>
    </xf>
    <xf numFmtId="43" fontId="2" fillId="35" borderId="104" xfId="0" applyNumberFormat="1" applyFont="1" applyFill="1" applyBorder="1" applyAlignment="1">
      <alignment horizontal="center" vertical="center" wrapText="1"/>
    </xf>
    <xf numFmtId="43" fontId="0" fillId="35" borderId="88" xfId="0" applyNumberFormat="1" applyFont="1" applyFill="1" applyBorder="1" applyAlignment="1">
      <alignment horizontal="center" vertical="center" wrapText="1"/>
    </xf>
    <xf numFmtId="43" fontId="0" fillId="35" borderId="104" xfId="0" applyNumberFormat="1" applyFont="1" applyFill="1" applyBorder="1" applyAlignment="1">
      <alignment horizontal="center" vertical="center" wrapText="1"/>
    </xf>
    <xf numFmtId="164" fontId="2" fillId="35" borderId="87" xfId="0" applyNumberFormat="1" applyFont="1" applyFill="1" applyBorder="1" applyAlignment="1">
      <alignment horizontal="center" vertical="center" wrapText="1"/>
    </xf>
    <xf numFmtId="164" fontId="2" fillId="35" borderId="88" xfId="0" applyNumberFormat="1" applyFont="1" applyFill="1" applyBorder="1" applyAlignment="1">
      <alignment horizontal="center" vertical="center" wrapText="1"/>
    </xf>
    <xf numFmtId="164" fontId="2" fillId="35" borderId="89" xfId="0" applyNumberFormat="1" applyFont="1" applyFill="1" applyBorder="1" applyAlignment="1">
      <alignment horizontal="center" vertical="center" wrapText="1"/>
    </xf>
    <xf numFmtId="164" fontId="2" fillId="35" borderId="96" xfId="0" applyNumberFormat="1" applyFont="1" applyFill="1" applyBorder="1" applyAlignment="1">
      <alignment horizontal="center" vertical="center" wrapText="1"/>
    </xf>
    <xf numFmtId="164" fontId="2" fillId="35" borderId="90" xfId="0" applyNumberFormat="1" applyFont="1" applyFill="1" applyBorder="1" applyAlignment="1">
      <alignment horizontal="center" vertical="center" wrapText="1"/>
    </xf>
    <xf numFmtId="164" fontId="2" fillId="35" borderId="10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7" xfId="0" applyFont="1" applyBorder="1" applyAlignment="1">
      <alignment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55" xfId="0" applyNumberFormat="1" applyFont="1" applyBorder="1" applyAlignment="1">
      <alignment horizontal="center" vertical="center" wrapText="1"/>
    </xf>
    <xf numFmtId="164" fontId="0" fillId="0" borderId="69" xfId="0" applyNumberFormat="1" applyFont="1" applyFill="1" applyBorder="1" applyAlignment="1">
      <alignment horizontal="center" vertical="center" wrapText="1"/>
    </xf>
    <xf numFmtId="164" fontId="0" fillId="0" borderId="61" xfId="0" applyNumberFormat="1" applyFont="1" applyFill="1" applyBorder="1" applyAlignment="1">
      <alignment horizontal="center" vertical="center" wrapText="1"/>
    </xf>
    <xf numFmtId="164" fontId="0" fillId="7" borderId="108" xfId="0" applyNumberFormat="1" applyFont="1" applyFill="1" applyBorder="1" applyAlignment="1">
      <alignment horizontal="center" vertical="center" wrapText="1"/>
    </xf>
    <xf numFmtId="164" fontId="0" fillId="0" borderId="71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69" xfId="0" applyNumberFormat="1" applyFont="1" applyBorder="1" applyAlignment="1">
      <alignment horizontal="center" vertical="center" wrapText="1"/>
    </xf>
    <xf numFmtId="164" fontId="0" fillId="0" borderId="11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119" xfId="0" applyNumberFormat="1" applyFont="1" applyBorder="1" applyAlignment="1">
      <alignment horizontal="center" vertical="center" wrapText="1"/>
    </xf>
    <xf numFmtId="43" fontId="8" fillId="0" borderId="120" xfId="0" applyNumberFormat="1" applyFont="1" applyBorder="1" applyAlignment="1">
      <alignment horizontal="center" vertical="center" wrapText="1"/>
    </xf>
    <xf numFmtId="43" fontId="8" fillId="0" borderId="121" xfId="0" applyNumberFormat="1" applyFont="1" applyFill="1" applyBorder="1" applyAlignment="1">
      <alignment horizontal="center" vertical="center" wrapText="1"/>
    </xf>
    <xf numFmtId="43" fontId="8" fillId="0" borderId="122" xfId="0" applyNumberFormat="1" applyFont="1" applyFill="1" applyBorder="1" applyAlignment="1">
      <alignment horizontal="center" vertical="center" wrapText="1"/>
    </xf>
    <xf numFmtId="43" fontId="8" fillId="7" borderId="123" xfId="0" applyNumberFormat="1" applyFont="1" applyFill="1" applyBorder="1" applyAlignment="1">
      <alignment horizontal="center" vertical="center" wrapText="1"/>
    </xf>
    <xf numFmtId="43" fontId="8" fillId="0" borderId="124" xfId="0" applyNumberFormat="1" applyFont="1" applyBorder="1" applyAlignment="1">
      <alignment horizontal="center" vertical="center" wrapText="1"/>
    </xf>
    <xf numFmtId="43" fontId="8" fillId="0" borderId="125" xfId="0" applyNumberFormat="1" applyFont="1" applyBorder="1" applyAlignment="1">
      <alignment horizontal="center" vertical="center" wrapText="1"/>
    </xf>
    <xf numFmtId="43" fontId="8" fillId="0" borderId="121" xfId="0" applyNumberFormat="1" applyFont="1" applyBorder="1" applyAlignment="1">
      <alignment horizontal="center" vertical="center" wrapText="1"/>
    </xf>
    <xf numFmtId="43" fontId="8" fillId="0" borderId="1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3" fontId="2" fillId="35" borderId="29" xfId="0" applyNumberFormat="1" applyFont="1" applyFill="1" applyBorder="1" applyAlignment="1">
      <alignment horizontal="center" vertical="center" wrapText="1"/>
    </xf>
    <xf numFmtId="43" fontId="2" fillId="35" borderId="56" xfId="0" applyNumberFormat="1" applyFont="1" applyFill="1" applyBorder="1" applyAlignment="1">
      <alignment horizontal="center" vertical="center" wrapText="1"/>
    </xf>
    <xf numFmtId="43" fontId="2" fillId="35" borderId="23" xfId="0" applyNumberFormat="1" applyFont="1" applyFill="1" applyBorder="1" applyAlignment="1">
      <alignment horizontal="center" vertical="center" wrapText="1"/>
    </xf>
    <xf numFmtId="43" fontId="2" fillId="35" borderId="46" xfId="0" applyNumberFormat="1" applyFont="1" applyFill="1" applyBorder="1" applyAlignment="1">
      <alignment horizontal="center" vertical="center" wrapText="1"/>
    </xf>
    <xf numFmtId="43" fontId="2" fillId="35" borderId="30" xfId="0" applyNumberFormat="1" applyFont="1" applyFill="1" applyBorder="1" applyAlignment="1">
      <alignment horizontal="center" vertical="center" wrapText="1"/>
    </xf>
    <xf numFmtId="43" fontId="2" fillId="35" borderId="31" xfId="0" applyNumberFormat="1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55" xfId="0" applyNumberFormat="1" applyFont="1" applyFill="1" applyBorder="1" applyAlignment="1">
      <alignment horizontal="center" vertical="center" wrapText="1"/>
    </xf>
    <xf numFmtId="164" fontId="0" fillId="0" borderId="71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164" fontId="0" fillId="0" borderId="1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7" xfId="0" applyFont="1" applyBorder="1" applyAlignment="1">
      <alignment vertical="top" wrapText="1"/>
    </xf>
    <xf numFmtId="0" fontId="2" fillId="0" borderId="128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6" borderId="130" xfId="0" applyFont="1" applyFill="1" applyBorder="1" applyAlignment="1">
      <alignment horizontal="center" vertical="center" wrapText="1"/>
    </xf>
    <xf numFmtId="0" fontId="0" fillId="36" borderId="131" xfId="0" applyFont="1" applyFill="1" applyBorder="1" applyAlignment="1">
      <alignment horizontal="center" vertical="center" wrapText="1"/>
    </xf>
    <xf numFmtId="0" fontId="2" fillId="36" borderId="104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3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3" fontId="2" fillId="0" borderId="129" xfId="0" applyNumberFormat="1" applyFont="1" applyBorder="1" applyAlignment="1">
      <alignment horizontal="center" vertical="center" wrapText="1"/>
    </xf>
    <xf numFmtId="43" fontId="2" fillId="0" borderId="16" xfId="0" applyNumberFormat="1" applyFont="1" applyBorder="1" applyAlignment="1">
      <alignment horizontal="center" vertical="center" wrapText="1"/>
    </xf>
    <xf numFmtId="43" fontId="2" fillId="0" borderId="127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3" fontId="8" fillId="0" borderId="128" xfId="0" applyNumberFormat="1" applyFont="1" applyBorder="1" applyAlignment="1">
      <alignment horizontal="center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43" fontId="8" fillId="0" borderId="134" xfId="0" applyNumberFormat="1" applyFont="1" applyBorder="1" applyAlignment="1">
      <alignment horizontal="center" vertical="center" wrapText="1"/>
    </xf>
    <xf numFmtId="43" fontId="8" fillId="0" borderId="127" xfId="0" applyNumberFormat="1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36" borderId="130" xfId="0" applyFont="1" applyFill="1" applyBorder="1" applyAlignment="1">
      <alignment horizontal="center" vertical="center" wrapText="1"/>
    </xf>
    <xf numFmtId="0" fontId="2" fillId="36" borderId="119" xfId="0" applyFont="1" applyFill="1" applyBorder="1" applyAlignment="1">
      <alignment horizontal="center" vertical="center" wrapText="1"/>
    </xf>
    <xf numFmtId="0" fontId="2" fillId="36" borderId="131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3" fontId="2" fillId="0" borderId="128" xfId="0" applyNumberFormat="1" applyFont="1" applyBorder="1" applyAlignment="1">
      <alignment horizontal="center" vertical="center" wrapText="1"/>
    </xf>
    <xf numFmtId="43" fontId="2" fillId="0" borderId="36" xfId="0" applyNumberFormat="1" applyFont="1" applyBorder="1" applyAlignment="1">
      <alignment horizontal="center" vertical="center" wrapText="1"/>
    </xf>
    <xf numFmtId="43" fontId="2" fillId="0" borderId="13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6" fillId="36" borderId="137" xfId="0" applyFont="1" applyFill="1" applyBorder="1" applyAlignment="1">
      <alignment horizontal="center" vertical="center" wrapText="1"/>
    </xf>
    <xf numFmtId="0" fontId="16" fillId="36" borderId="110" xfId="0" applyFont="1" applyFill="1" applyBorder="1" applyAlignment="1">
      <alignment horizontal="center" vertical="center" wrapText="1"/>
    </xf>
    <xf numFmtId="0" fontId="16" fillId="36" borderId="138" xfId="0" applyFont="1" applyFill="1" applyBorder="1" applyAlignment="1">
      <alignment horizontal="center" vertical="center" wrapText="1"/>
    </xf>
    <xf numFmtId="0" fontId="2" fillId="35" borderId="130" xfId="0" applyFont="1" applyFill="1" applyBorder="1" applyAlignment="1">
      <alignment horizontal="center" vertical="center" wrapText="1"/>
    </xf>
    <xf numFmtId="0" fontId="2" fillId="35" borderId="119" xfId="0" applyFont="1" applyFill="1" applyBorder="1" applyAlignment="1">
      <alignment horizontal="center" vertical="center" wrapText="1"/>
    </xf>
    <xf numFmtId="0" fontId="2" fillId="35" borderId="131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04" xfId="0" applyFont="1" applyFill="1" applyBorder="1" applyAlignment="1">
      <alignment horizontal="center" vertical="center" wrapText="1"/>
    </xf>
    <xf numFmtId="0" fontId="2" fillId="35" borderId="13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3" fontId="2" fillId="0" borderId="134" xfId="0" applyNumberFormat="1" applyFont="1" applyFill="1" applyBorder="1" applyAlignment="1">
      <alignment horizontal="center" vertical="center" wrapText="1"/>
    </xf>
    <xf numFmtId="43" fontId="2" fillId="0" borderId="36" xfId="0" applyNumberFormat="1" applyFont="1" applyFill="1" applyBorder="1" applyAlignment="1">
      <alignment horizontal="center" vertical="center" wrapText="1"/>
    </xf>
    <xf numFmtId="43" fontId="2" fillId="0" borderId="13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6" fillId="36" borderId="1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5" borderId="130" xfId="0" applyFont="1" applyFill="1" applyBorder="1" applyAlignment="1">
      <alignment horizontal="center" vertical="center" wrapText="1"/>
    </xf>
    <xf numFmtId="0" fontId="0" fillId="35" borderId="119" xfId="0" applyFont="1" applyFill="1" applyBorder="1" applyAlignment="1">
      <alignment horizontal="center" vertical="center" wrapText="1"/>
    </xf>
    <xf numFmtId="0" fontId="0" fillId="35" borderId="140" xfId="0" applyFont="1" applyFill="1" applyBorder="1" applyAlignment="1">
      <alignment horizontal="center" vertical="center" wrapText="1"/>
    </xf>
    <xf numFmtId="0" fontId="0" fillId="35" borderId="87" xfId="0" applyFont="1" applyFill="1" applyBorder="1" applyAlignment="1">
      <alignment horizontal="center" vertical="center" wrapText="1"/>
    </xf>
    <xf numFmtId="0" fontId="0" fillId="35" borderId="104" xfId="0" applyFont="1" applyFill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 vertical="center" wrapText="1"/>
    </xf>
    <xf numFmtId="43" fontId="2" fillId="0" borderId="14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38" borderId="77" xfId="0" applyFont="1" applyFill="1" applyBorder="1" applyAlignment="1">
      <alignment horizontal="justify" vertical="top" wrapText="1"/>
    </xf>
    <xf numFmtId="0" fontId="2" fillId="38" borderId="142" xfId="0" applyFont="1" applyFill="1" applyBorder="1" applyAlignment="1">
      <alignment horizontal="justify" vertical="top" wrapText="1"/>
    </xf>
    <xf numFmtId="0" fontId="2" fillId="35" borderId="130" xfId="0" applyFont="1" applyFill="1" applyBorder="1" applyAlignment="1">
      <alignment horizontal="center" vertical="center" wrapText="1"/>
    </xf>
    <xf numFmtId="0" fontId="2" fillId="35" borderId="119" xfId="0" applyFont="1" applyFill="1" applyBorder="1" applyAlignment="1">
      <alignment horizontal="center" vertical="center" wrapText="1"/>
    </xf>
    <xf numFmtId="0" fontId="2" fillId="35" borderId="13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43" fontId="2" fillId="0" borderId="128" xfId="0" applyNumberFormat="1" applyFont="1" applyFill="1" applyBorder="1" applyAlignment="1">
      <alignment horizontal="center" vertical="center" wrapText="1"/>
    </xf>
    <xf numFmtId="43" fontId="2" fillId="0" borderId="127" xfId="0" applyNumberFormat="1" applyFont="1" applyFill="1" applyBorder="1" applyAlignment="1">
      <alignment horizontal="center" vertical="center" wrapText="1"/>
    </xf>
    <xf numFmtId="164" fontId="2" fillId="0" borderId="134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13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35" borderId="143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3" fontId="2" fillId="0" borderId="132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164" fontId="2" fillId="0" borderId="141" xfId="0" applyNumberFormat="1" applyFont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164" fontId="2" fillId="0" borderId="127" xfId="0" applyNumberFormat="1" applyFont="1" applyBorder="1" applyAlignment="1">
      <alignment horizontal="center" vertical="center" wrapText="1"/>
    </xf>
    <xf numFmtId="0" fontId="0" fillId="36" borderId="140" xfId="0" applyFont="1" applyFill="1" applyBorder="1" applyAlignment="1">
      <alignment horizontal="center" vertical="center" wrapText="1"/>
    </xf>
    <xf numFmtId="0" fontId="14" fillId="35" borderId="130" xfId="0" applyFont="1" applyFill="1" applyBorder="1" applyAlignment="1">
      <alignment horizontal="center" vertical="center" wrapText="1"/>
    </xf>
    <xf numFmtId="0" fontId="14" fillId="35" borderId="119" xfId="0" applyFont="1" applyFill="1" applyBorder="1" applyAlignment="1">
      <alignment horizontal="center" vertical="center" wrapText="1"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109" xfId="0" applyFont="1" applyFill="1" applyBorder="1" applyAlignment="1">
      <alignment horizontal="center" vertical="center" wrapText="1"/>
    </xf>
    <xf numFmtId="0" fontId="2" fillId="36" borderId="143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2" fillId="38" borderId="77" xfId="0" applyFont="1" applyFill="1" applyBorder="1" applyAlignment="1">
      <alignment horizontal="justify" vertical="center" wrapText="1"/>
    </xf>
    <xf numFmtId="0" fontId="2" fillId="38" borderId="79" xfId="0" applyFont="1" applyFill="1" applyBorder="1" applyAlignment="1">
      <alignment horizontal="justify" vertical="center" wrapText="1"/>
    </xf>
    <xf numFmtId="0" fontId="2" fillId="38" borderId="144" xfId="0" applyFont="1" applyFill="1" applyBorder="1" applyAlignment="1">
      <alignment horizontal="justify" vertical="center" wrapText="1"/>
    </xf>
    <xf numFmtId="0" fontId="0" fillId="0" borderId="87" xfId="0" applyBorder="1" applyAlignment="1">
      <alignment horizontal="center" vertical="center" wrapText="1"/>
    </xf>
    <xf numFmtId="0" fontId="0" fillId="36" borderId="139" xfId="0" applyFont="1" applyFill="1" applyBorder="1" applyAlignment="1">
      <alignment horizontal="center" vertical="center" wrapText="1"/>
    </xf>
    <xf numFmtId="0" fontId="2" fillId="39" borderId="77" xfId="0" applyFont="1" applyFill="1" applyBorder="1" applyAlignment="1">
      <alignment horizontal="left" vertical="center" wrapText="1"/>
    </xf>
    <xf numFmtId="0" fontId="2" fillId="39" borderId="79" xfId="0" applyFont="1" applyFill="1" applyBorder="1" applyAlignment="1">
      <alignment horizontal="left" vertical="center" wrapText="1"/>
    </xf>
    <xf numFmtId="0" fontId="2" fillId="39" borderId="144" xfId="0" applyFont="1" applyFill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left" vertical="center" wrapText="1"/>
    </xf>
    <xf numFmtId="164" fontId="2" fillId="0" borderId="129" xfId="0" applyNumberFormat="1" applyFont="1" applyBorder="1" applyAlignment="1">
      <alignment horizontal="center" vertical="center" wrapText="1"/>
    </xf>
    <xf numFmtId="0" fontId="2" fillId="39" borderId="77" xfId="0" applyFont="1" applyFill="1" applyBorder="1" applyAlignment="1">
      <alignment horizontal="justify" vertical="center" wrapText="1"/>
    </xf>
    <xf numFmtId="0" fontId="2" fillId="39" borderId="79" xfId="0" applyFont="1" applyFill="1" applyBorder="1" applyAlignment="1">
      <alignment horizontal="justify" vertical="center" wrapText="1"/>
    </xf>
    <xf numFmtId="0" fontId="2" fillId="39" borderId="144" xfId="0" applyFont="1" applyFill="1" applyBorder="1" applyAlignment="1">
      <alignment horizontal="justify" vertical="center" wrapText="1"/>
    </xf>
    <xf numFmtId="0" fontId="2" fillId="38" borderId="111" xfId="0" applyFont="1" applyFill="1" applyBorder="1" applyAlignment="1">
      <alignment horizontal="center" vertical="center" wrapText="1"/>
    </xf>
    <xf numFmtId="0" fontId="2" fillId="38" borderId="138" xfId="0" applyFont="1" applyFill="1" applyBorder="1" applyAlignment="1">
      <alignment horizontal="center" vertical="center" wrapText="1"/>
    </xf>
    <xf numFmtId="0" fontId="2" fillId="38" borderId="116" xfId="0" applyFont="1" applyFill="1" applyBorder="1" applyAlignment="1">
      <alignment horizontal="center" vertical="center" wrapText="1"/>
    </xf>
    <xf numFmtId="0" fontId="2" fillId="38" borderId="81" xfId="0" applyFont="1" applyFill="1" applyBorder="1" applyAlignment="1">
      <alignment horizontal="center" vertical="center" wrapText="1"/>
    </xf>
    <xf numFmtId="0" fontId="2" fillId="38" borderId="144" xfId="0" applyFont="1" applyFill="1" applyBorder="1" applyAlignment="1">
      <alignment horizontal="center" vertical="center" wrapText="1"/>
    </xf>
    <xf numFmtId="164" fontId="2" fillId="0" borderId="134" xfId="0" applyNumberFormat="1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3" fontId="2" fillId="0" borderId="132" xfId="0" applyNumberFormat="1" applyFont="1" applyBorder="1" applyAlignment="1">
      <alignment horizontal="center" vertical="center" wrapText="1"/>
    </xf>
    <xf numFmtId="164" fontId="2" fillId="38" borderId="36" xfId="0" applyNumberFormat="1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43" fontId="2" fillId="0" borderId="134" xfId="0" applyNumberFormat="1" applyFont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35" borderId="87" xfId="0" applyFont="1" applyFill="1" applyBorder="1" applyAlignment="1">
      <alignment horizontal="center" vertical="center" wrapText="1"/>
    </xf>
    <xf numFmtId="0" fontId="0" fillId="35" borderId="135" xfId="0" applyFont="1" applyFill="1" applyBorder="1" applyAlignment="1">
      <alignment horizontal="center" vertical="center" wrapText="1"/>
    </xf>
    <xf numFmtId="43" fontId="2" fillId="0" borderId="134" xfId="0" applyNumberFormat="1" applyFont="1" applyFill="1" applyBorder="1" applyAlignment="1">
      <alignment horizontal="center" vertical="center" wrapText="1"/>
    </xf>
    <xf numFmtId="43" fontId="2" fillId="0" borderId="129" xfId="0" applyNumberFormat="1" applyFont="1" applyFill="1" applyBorder="1" applyAlignment="1">
      <alignment horizontal="center" vertical="center" wrapText="1"/>
    </xf>
    <xf numFmtId="0" fontId="2" fillId="36" borderId="139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3" fontId="8" fillId="0" borderId="1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36" borderId="145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146" xfId="0" applyFont="1" applyFill="1" applyBorder="1" applyAlignment="1">
      <alignment horizontal="center" vertical="center" wrapText="1"/>
    </xf>
    <xf numFmtId="0" fontId="6" fillId="0" borderId="14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2" fillId="38" borderId="103" xfId="0" applyFont="1" applyFill="1" applyBorder="1" applyAlignment="1">
      <alignment horizontal="center" vertical="center" wrapText="1"/>
    </xf>
    <xf numFmtId="43" fontId="2" fillId="38" borderId="36" xfId="0" applyNumberFormat="1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164" fontId="2" fillId="0" borderId="128" xfId="0" applyNumberFormat="1" applyFont="1" applyBorder="1" applyAlignment="1">
      <alignment horizontal="center" vertical="center" wrapText="1"/>
    </xf>
    <xf numFmtId="0" fontId="2" fillId="36" borderId="148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0" fontId="2" fillId="36" borderId="111" xfId="0" applyFont="1" applyFill="1" applyBorder="1" applyAlignment="1">
      <alignment horizontal="center" vertical="center" wrapText="1"/>
    </xf>
    <xf numFmtId="0" fontId="2" fillId="39" borderId="77" xfId="0" applyFont="1" applyFill="1" applyBorder="1" applyAlignment="1">
      <alignment horizontal="justify" vertical="top" wrapText="1"/>
    </xf>
    <xf numFmtId="0" fontId="2" fillId="39" borderId="103" xfId="0" applyFont="1" applyFill="1" applyBorder="1" applyAlignment="1">
      <alignment horizontal="center" vertical="center" wrapText="1"/>
    </xf>
    <xf numFmtId="43" fontId="2" fillId="39" borderId="36" xfId="0" applyNumberFormat="1" applyFont="1" applyFill="1" applyBorder="1" applyAlignment="1">
      <alignment horizontal="center" vertical="center" wrapText="1"/>
    </xf>
    <xf numFmtId="0" fontId="16" fillId="36" borderId="132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justify" vertical="top" wrapText="1"/>
    </xf>
    <xf numFmtId="43" fontId="2" fillId="34" borderId="36" xfId="0" applyNumberFormat="1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0" fillId="0" borderId="149" xfId="0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 wrapText="1"/>
    </xf>
    <xf numFmtId="0" fontId="16" fillId="36" borderId="37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4" borderId="10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6" borderId="142" xfId="0" applyFont="1" applyFill="1" applyBorder="1" applyAlignment="1">
      <alignment horizontal="center" vertical="center" wrapText="1"/>
    </xf>
    <xf numFmtId="0" fontId="16" fillId="36" borderId="109" xfId="0" applyFont="1" applyFill="1" applyBorder="1" applyAlignment="1">
      <alignment horizontal="center" vertical="center" wrapText="1"/>
    </xf>
    <xf numFmtId="164" fontId="2" fillId="0" borderId="136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84"/>
  <sheetViews>
    <sheetView showGridLines="0" tabSelected="1" view="pageBreakPreview" zoomScale="115" zoomScaleNormal="70" zoomScaleSheetLayoutView="115" zoomScalePageLayoutView="0" workbookViewId="0" topLeftCell="G1">
      <selection activeCell="L5" sqref="L5"/>
    </sheetView>
  </sheetViews>
  <sheetFormatPr defaultColWidth="9.00390625" defaultRowHeight="12.75"/>
  <cols>
    <col min="1" max="1" width="6.00390625" style="1" customWidth="1"/>
    <col min="2" max="2" width="23.75390625" style="1" customWidth="1"/>
    <col min="3" max="3" width="16.00390625" style="1" customWidth="1"/>
    <col min="4" max="4" width="16.875" style="1" customWidth="1"/>
    <col min="5" max="5" width="6.75390625" style="1" customWidth="1"/>
    <col min="6" max="6" width="20.125" style="1" customWidth="1"/>
    <col min="7" max="8" width="17.25390625" style="1" customWidth="1"/>
    <col min="9" max="9" width="18.375" style="30" customWidth="1"/>
    <col min="10" max="10" width="17.75390625" style="25" bestFit="1" customWidth="1"/>
    <col min="11" max="11" width="16.75390625" style="25" customWidth="1"/>
    <col min="12" max="16" width="16.75390625" style="1" customWidth="1"/>
    <col min="17" max="17" width="17.25390625" style="2" customWidth="1"/>
    <col min="18" max="16384" width="9.125" style="1" customWidth="1"/>
  </cols>
  <sheetData>
    <row r="1" spans="1:20" ht="60" customHeight="1">
      <c r="A1" s="596" t="s">
        <v>150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69"/>
      <c r="S1" s="595"/>
      <c r="T1" s="595"/>
    </row>
    <row r="2" spans="1:17" s="3" customFormat="1" ht="42" customHeight="1">
      <c r="A2" s="597" t="s">
        <v>92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</row>
    <row r="3" spans="1:17" ht="13.5" customHeight="1" thickBot="1">
      <c r="A3" s="598" t="s">
        <v>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17" ht="30.75" customHeight="1" thickBot="1">
      <c r="A4" s="599" t="s">
        <v>1</v>
      </c>
      <c r="B4" s="600" t="s">
        <v>2</v>
      </c>
      <c r="C4" s="600"/>
      <c r="D4" s="600"/>
      <c r="E4" s="600"/>
      <c r="F4" s="589" t="s">
        <v>3</v>
      </c>
      <c r="G4" s="590" t="s">
        <v>4</v>
      </c>
      <c r="H4" s="468" t="s">
        <v>84</v>
      </c>
      <c r="I4" s="454"/>
      <c r="J4" s="454"/>
      <c r="K4" s="453" t="s">
        <v>83</v>
      </c>
      <c r="L4" s="454"/>
      <c r="M4" s="454"/>
      <c r="N4" s="454"/>
      <c r="O4" s="454"/>
      <c r="P4" s="455"/>
      <c r="Q4" s="583" t="s">
        <v>5</v>
      </c>
    </row>
    <row r="5" spans="1:17" ht="67.5" customHeight="1" thickBot="1">
      <c r="A5" s="599"/>
      <c r="B5" s="172" t="s">
        <v>6</v>
      </c>
      <c r="C5" s="173" t="s">
        <v>7</v>
      </c>
      <c r="D5" s="173" t="s">
        <v>8</v>
      </c>
      <c r="E5" s="174" t="s">
        <v>9</v>
      </c>
      <c r="F5" s="589"/>
      <c r="G5" s="590"/>
      <c r="H5" s="175">
        <v>2012</v>
      </c>
      <c r="I5" s="229">
        <v>2013</v>
      </c>
      <c r="J5" s="238">
        <v>2014</v>
      </c>
      <c r="K5" s="171">
        <v>2015</v>
      </c>
      <c r="L5" s="253">
        <v>2016</v>
      </c>
      <c r="M5" s="176">
        <v>2017</v>
      </c>
      <c r="N5" s="176">
        <v>2018</v>
      </c>
      <c r="O5" s="177">
        <v>2019</v>
      </c>
      <c r="P5" s="178">
        <v>2020</v>
      </c>
      <c r="Q5" s="583"/>
    </row>
    <row r="6" spans="1:17" s="10" customFormat="1" ht="13.5" customHeight="1" thickBot="1" thickTop="1">
      <c r="A6" s="4">
        <v>1</v>
      </c>
      <c r="B6" s="5">
        <v>2</v>
      </c>
      <c r="C6" s="6">
        <v>3</v>
      </c>
      <c r="D6" s="6">
        <v>4</v>
      </c>
      <c r="E6" s="7">
        <v>5</v>
      </c>
      <c r="F6" s="8">
        <v>6</v>
      </c>
      <c r="G6" s="4">
        <v>7</v>
      </c>
      <c r="H6" s="6">
        <v>8</v>
      </c>
      <c r="I6" s="7">
        <v>9</v>
      </c>
      <c r="J6" s="239">
        <v>10</v>
      </c>
      <c r="K6" s="272">
        <v>11</v>
      </c>
      <c r="L6" s="254">
        <v>12</v>
      </c>
      <c r="M6" s="6">
        <v>13</v>
      </c>
      <c r="N6" s="6">
        <v>14</v>
      </c>
      <c r="O6" s="7">
        <v>15</v>
      </c>
      <c r="P6" s="8">
        <v>15</v>
      </c>
      <c r="Q6" s="9">
        <v>16</v>
      </c>
    </row>
    <row r="7" spans="1:17" ht="33" customHeight="1" thickBot="1" thickTop="1">
      <c r="A7" s="61" t="s">
        <v>10</v>
      </c>
      <c r="B7" s="584" t="s">
        <v>11</v>
      </c>
      <c r="C7" s="584"/>
      <c r="D7" s="584"/>
      <c r="E7" s="592" t="s">
        <v>12</v>
      </c>
      <c r="F7" s="592"/>
      <c r="G7" s="62">
        <f>G8+G10</f>
        <v>51563017.07</v>
      </c>
      <c r="H7" s="104">
        <f>H8+H10</f>
        <v>5831068.6</v>
      </c>
      <c r="I7" s="230">
        <f aca="true" t="shared" si="0" ref="I7:O7">I8+I10</f>
        <v>3831272.78</v>
      </c>
      <c r="J7" s="179">
        <f t="shared" si="0"/>
        <v>6842731.5200000005</v>
      </c>
      <c r="K7" s="273">
        <f t="shared" si="0"/>
        <v>8253189.76</v>
      </c>
      <c r="L7" s="255">
        <f t="shared" si="0"/>
        <v>10968048.510000002</v>
      </c>
      <c r="M7" s="63">
        <f t="shared" si="0"/>
        <v>8518257.04</v>
      </c>
      <c r="N7" s="63">
        <f t="shared" si="0"/>
        <v>5838277.119999999</v>
      </c>
      <c r="O7" s="147">
        <f t="shared" si="0"/>
        <v>1480171.74</v>
      </c>
      <c r="P7" s="64">
        <f>P8+P10</f>
        <v>0</v>
      </c>
      <c r="Q7" s="585">
        <f>SUM(J12:O12)</f>
        <v>0</v>
      </c>
    </row>
    <row r="8" spans="1:17" ht="18" customHeight="1" thickBot="1">
      <c r="A8" s="11"/>
      <c r="B8" s="584"/>
      <c r="C8" s="584"/>
      <c r="D8" s="584"/>
      <c r="E8" s="586" t="s">
        <v>13</v>
      </c>
      <c r="F8" s="586"/>
      <c r="G8" s="65">
        <f aca="true" t="shared" si="1" ref="G8:P8">SUM(G9:G9)</f>
        <v>0</v>
      </c>
      <c r="H8" s="105">
        <f t="shared" si="1"/>
        <v>0</v>
      </c>
      <c r="I8" s="148">
        <f t="shared" si="1"/>
        <v>0</v>
      </c>
      <c r="J8" s="180">
        <f t="shared" si="1"/>
        <v>0</v>
      </c>
      <c r="K8" s="274">
        <f t="shared" si="1"/>
        <v>0</v>
      </c>
      <c r="L8" s="66">
        <f t="shared" si="1"/>
        <v>0</v>
      </c>
      <c r="M8" s="66">
        <f t="shared" si="1"/>
        <v>0</v>
      </c>
      <c r="N8" s="66">
        <f t="shared" si="1"/>
        <v>0</v>
      </c>
      <c r="O8" s="105">
        <f t="shared" si="1"/>
        <v>0</v>
      </c>
      <c r="P8" s="68">
        <f t="shared" si="1"/>
        <v>0</v>
      </c>
      <c r="Q8" s="585"/>
    </row>
    <row r="9" spans="1:17" ht="18" customHeight="1" thickBot="1">
      <c r="A9" s="11"/>
      <c r="B9" s="584"/>
      <c r="C9" s="584"/>
      <c r="D9" s="584"/>
      <c r="E9" s="59" t="s">
        <v>61</v>
      </c>
      <c r="F9" s="60" t="s">
        <v>61</v>
      </c>
      <c r="G9" s="33">
        <v>0</v>
      </c>
      <c r="H9" s="95">
        <v>0</v>
      </c>
      <c r="I9" s="149">
        <v>0</v>
      </c>
      <c r="J9" s="123">
        <v>0</v>
      </c>
      <c r="K9" s="293">
        <v>0</v>
      </c>
      <c r="L9" s="35">
        <v>0</v>
      </c>
      <c r="M9" s="35">
        <v>0</v>
      </c>
      <c r="N9" s="35">
        <v>0</v>
      </c>
      <c r="O9" s="95">
        <v>0</v>
      </c>
      <c r="P9" s="36">
        <v>0</v>
      </c>
      <c r="Q9" s="585"/>
    </row>
    <row r="10" spans="1:17" ht="18" customHeight="1" thickBot="1">
      <c r="A10" s="11"/>
      <c r="B10" s="584"/>
      <c r="C10" s="584"/>
      <c r="D10" s="584"/>
      <c r="E10" s="586" t="s">
        <v>17</v>
      </c>
      <c r="F10" s="586"/>
      <c r="G10" s="65">
        <f>SUM(G11:G13)</f>
        <v>51563017.07</v>
      </c>
      <c r="H10" s="105">
        <f>SUM(H11:H13)</f>
        <v>5831068.6</v>
      </c>
      <c r="I10" s="148">
        <f aca="true" t="shared" si="2" ref="I10:O10">SUM(I11:I13)</f>
        <v>3831272.78</v>
      </c>
      <c r="J10" s="180">
        <f t="shared" si="2"/>
        <v>6842731.5200000005</v>
      </c>
      <c r="K10" s="274">
        <f t="shared" si="2"/>
        <v>8253189.76</v>
      </c>
      <c r="L10" s="66">
        <f t="shared" si="2"/>
        <v>10968048.510000002</v>
      </c>
      <c r="M10" s="67">
        <f t="shared" si="2"/>
        <v>8518257.04</v>
      </c>
      <c r="N10" s="67">
        <f t="shared" si="2"/>
        <v>5838277.119999999</v>
      </c>
      <c r="O10" s="148">
        <f t="shared" si="2"/>
        <v>1480171.74</v>
      </c>
      <c r="P10" s="68">
        <f>SUM(P11:P13)</f>
        <v>0</v>
      </c>
      <c r="Q10" s="585"/>
    </row>
    <row r="11" spans="1:17" ht="18" customHeight="1" thickBot="1">
      <c r="A11" s="11"/>
      <c r="B11" s="584"/>
      <c r="C11" s="584"/>
      <c r="D11" s="584"/>
      <c r="E11" s="587" t="s">
        <v>62</v>
      </c>
      <c r="F11" s="15" t="s">
        <v>14</v>
      </c>
      <c r="G11" s="33">
        <f>SUM(H11:O11)</f>
        <v>19291636.63</v>
      </c>
      <c r="H11" s="95">
        <f>H18</f>
        <v>2041142.23</v>
      </c>
      <c r="I11" s="149">
        <f aca="true" t="shared" si="3" ref="I11:O13">I18</f>
        <v>608568.75</v>
      </c>
      <c r="J11" s="123">
        <f t="shared" si="3"/>
        <v>2152670.4699999997</v>
      </c>
      <c r="K11" s="293">
        <f t="shared" si="3"/>
        <v>6000204.51</v>
      </c>
      <c r="L11" s="35">
        <f t="shared" si="3"/>
        <v>2399627.73</v>
      </c>
      <c r="M11" s="34">
        <f t="shared" si="3"/>
        <v>3328881.37</v>
      </c>
      <c r="N11" s="34">
        <f t="shared" si="3"/>
        <v>2619541.57</v>
      </c>
      <c r="O11" s="149">
        <f t="shared" si="3"/>
        <v>141000</v>
      </c>
      <c r="P11" s="36">
        <f>P18</f>
        <v>0</v>
      </c>
      <c r="Q11" s="585"/>
    </row>
    <row r="12" spans="1:17" ht="18" customHeight="1" thickBot="1">
      <c r="A12" s="11"/>
      <c r="B12" s="584"/>
      <c r="C12" s="584"/>
      <c r="D12" s="584"/>
      <c r="E12" s="588"/>
      <c r="F12" s="12" t="s">
        <v>15</v>
      </c>
      <c r="G12" s="33">
        <f>SUM(H12:O12)</f>
        <v>5869264.52</v>
      </c>
      <c r="H12" s="95">
        <f>H19</f>
        <v>3746951.62</v>
      </c>
      <c r="I12" s="149">
        <f t="shared" si="3"/>
        <v>2122312.9</v>
      </c>
      <c r="J12" s="123">
        <f t="shared" si="3"/>
        <v>0</v>
      </c>
      <c r="K12" s="293">
        <f t="shared" si="3"/>
        <v>0</v>
      </c>
      <c r="L12" s="35">
        <f t="shared" si="3"/>
        <v>0</v>
      </c>
      <c r="M12" s="34">
        <f t="shared" si="3"/>
        <v>0</v>
      </c>
      <c r="N12" s="34">
        <f t="shared" si="3"/>
        <v>0</v>
      </c>
      <c r="O12" s="149">
        <f t="shared" si="3"/>
        <v>0</v>
      </c>
      <c r="P12" s="36">
        <f>P19</f>
        <v>0</v>
      </c>
      <c r="Q12" s="585"/>
    </row>
    <row r="13" spans="1:17" ht="18" customHeight="1" thickBot="1">
      <c r="A13" s="11"/>
      <c r="B13" s="584"/>
      <c r="C13" s="584"/>
      <c r="D13" s="584"/>
      <c r="E13" s="17">
        <v>6057</v>
      </c>
      <c r="F13" s="94" t="s">
        <v>16</v>
      </c>
      <c r="G13" s="33">
        <f>SUM(H13:O13)</f>
        <v>26402115.92</v>
      </c>
      <c r="H13" s="95">
        <f>H20</f>
        <v>42974.75</v>
      </c>
      <c r="I13" s="149">
        <f t="shared" si="3"/>
        <v>1100391.13</v>
      </c>
      <c r="J13" s="123">
        <f t="shared" si="3"/>
        <v>4690061.050000001</v>
      </c>
      <c r="K13" s="293">
        <f t="shared" si="3"/>
        <v>2252985.25</v>
      </c>
      <c r="L13" s="35">
        <f t="shared" si="3"/>
        <v>8568420.780000001</v>
      </c>
      <c r="M13" s="34">
        <f t="shared" si="3"/>
        <v>5189375.67</v>
      </c>
      <c r="N13" s="34">
        <f t="shared" si="3"/>
        <v>3218735.55</v>
      </c>
      <c r="O13" s="149">
        <f t="shared" si="3"/>
        <v>1339171.74</v>
      </c>
      <c r="P13" s="36">
        <f>P20</f>
        <v>0</v>
      </c>
      <c r="Q13" s="585"/>
    </row>
    <row r="14" spans="1:17" ht="33" customHeight="1" thickBot="1">
      <c r="A14" s="208" t="s">
        <v>18</v>
      </c>
      <c r="B14" s="580" t="s">
        <v>19</v>
      </c>
      <c r="C14" s="580"/>
      <c r="D14" s="580"/>
      <c r="E14" s="581" t="s">
        <v>12</v>
      </c>
      <c r="F14" s="581"/>
      <c r="G14" s="209">
        <f>G15+G17</f>
        <v>51563017.07</v>
      </c>
      <c r="H14" s="210">
        <f>H15+H17</f>
        <v>5831068.6</v>
      </c>
      <c r="I14" s="213">
        <f aca="true" t="shared" si="4" ref="I14:O14">I15+I17</f>
        <v>3831272.78</v>
      </c>
      <c r="J14" s="211">
        <f t="shared" si="4"/>
        <v>6842731.5200000005</v>
      </c>
      <c r="K14" s="275">
        <f t="shared" si="4"/>
        <v>8253189.76</v>
      </c>
      <c r="L14" s="256">
        <f t="shared" si="4"/>
        <v>10968048.510000002</v>
      </c>
      <c r="M14" s="212">
        <f t="shared" si="4"/>
        <v>8518257.04</v>
      </c>
      <c r="N14" s="212">
        <f t="shared" si="4"/>
        <v>5838277.119999999</v>
      </c>
      <c r="O14" s="213">
        <f t="shared" si="4"/>
        <v>1480171.74</v>
      </c>
      <c r="P14" s="214">
        <f>P15+P17</f>
        <v>0</v>
      </c>
      <c r="Q14" s="582">
        <f>SUM(J19:O19)</f>
        <v>0</v>
      </c>
    </row>
    <row r="15" spans="1:17" ht="18" customHeight="1" thickBot="1">
      <c r="A15" s="11"/>
      <c r="B15" s="580"/>
      <c r="C15" s="580"/>
      <c r="D15" s="580"/>
      <c r="E15" s="591" t="s">
        <v>13</v>
      </c>
      <c r="F15" s="591"/>
      <c r="G15" s="215">
        <f>SUM(G16:G16)</f>
        <v>0</v>
      </c>
      <c r="H15" s="216">
        <f aca="true" t="shared" si="5" ref="H15:P15">SUM(H16:H16)</f>
        <v>0</v>
      </c>
      <c r="I15" s="221">
        <f t="shared" si="5"/>
        <v>0</v>
      </c>
      <c r="J15" s="217">
        <f t="shared" si="5"/>
        <v>0</v>
      </c>
      <c r="K15" s="276">
        <f t="shared" si="5"/>
        <v>0</v>
      </c>
      <c r="L15" s="218">
        <f t="shared" si="5"/>
        <v>0</v>
      </c>
      <c r="M15" s="218">
        <f t="shared" si="5"/>
        <v>0</v>
      </c>
      <c r="N15" s="218">
        <f t="shared" si="5"/>
        <v>0</v>
      </c>
      <c r="O15" s="216">
        <f t="shared" si="5"/>
        <v>0</v>
      </c>
      <c r="P15" s="219">
        <f t="shared" si="5"/>
        <v>0</v>
      </c>
      <c r="Q15" s="582"/>
    </row>
    <row r="16" spans="1:17" ht="18" customHeight="1" thickBot="1">
      <c r="A16" s="11"/>
      <c r="B16" s="580"/>
      <c r="C16" s="580"/>
      <c r="D16" s="580"/>
      <c r="E16" s="59" t="s">
        <v>61</v>
      </c>
      <c r="F16" s="60" t="s">
        <v>61</v>
      </c>
      <c r="G16" s="33">
        <v>0</v>
      </c>
      <c r="H16" s="95">
        <v>0</v>
      </c>
      <c r="I16" s="149">
        <v>0</v>
      </c>
      <c r="J16" s="123">
        <v>0</v>
      </c>
      <c r="K16" s="293">
        <v>0</v>
      </c>
      <c r="L16" s="35">
        <v>0</v>
      </c>
      <c r="M16" s="35">
        <v>0</v>
      </c>
      <c r="N16" s="35">
        <v>0</v>
      </c>
      <c r="O16" s="95">
        <v>0</v>
      </c>
      <c r="P16" s="36">
        <v>0</v>
      </c>
      <c r="Q16" s="582"/>
    </row>
    <row r="17" spans="1:17" ht="18" customHeight="1" thickBot="1">
      <c r="A17" s="11"/>
      <c r="B17" s="580"/>
      <c r="C17" s="580"/>
      <c r="D17" s="580"/>
      <c r="E17" s="591" t="s">
        <v>17</v>
      </c>
      <c r="F17" s="591"/>
      <c r="G17" s="215">
        <f>SUM(G18:G20)</f>
        <v>51563017.07</v>
      </c>
      <c r="H17" s="216">
        <f>SUM(H18:H20)</f>
        <v>5831068.6</v>
      </c>
      <c r="I17" s="221">
        <f aca="true" t="shared" si="6" ref="I17:O17">SUM(I18:I20)</f>
        <v>3831272.78</v>
      </c>
      <c r="J17" s="217">
        <f t="shared" si="6"/>
        <v>6842731.5200000005</v>
      </c>
      <c r="K17" s="276">
        <f t="shared" si="6"/>
        <v>8253189.76</v>
      </c>
      <c r="L17" s="218">
        <f t="shared" si="6"/>
        <v>10968048.510000002</v>
      </c>
      <c r="M17" s="220">
        <f t="shared" si="6"/>
        <v>8518257.04</v>
      </c>
      <c r="N17" s="220">
        <f t="shared" si="6"/>
        <v>5838277.119999999</v>
      </c>
      <c r="O17" s="221">
        <f t="shared" si="6"/>
        <v>1480171.74</v>
      </c>
      <c r="P17" s="219">
        <f>SUM(P18:P20)</f>
        <v>0</v>
      </c>
      <c r="Q17" s="582"/>
    </row>
    <row r="18" spans="1:17" ht="18" customHeight="1" thickBot="1">
      <c r="A18" s="11"/>
      <c r="B18" s="580"/>
      <c r="C18" s="580"/>
      <c r="D18" s="580"/>
      <c r="E18" s="587" t="s">
        <v>62</v>
      </c>
      <c r="F18" s="15" t="s">
        <v>14</v>
      </c>
      <c r="G18" s="33">
        <f>SUM(H18:O18)</f>
        <v>19291636.63</v>
      </c>
      <c r="H18" s="95">
        <f aca="true" t="shared" si="7" ref="H18:P18">H25+H134</f>
        <v>2041142.23</v>
      </c>
      <c r="I18" s="149">
        <f t="shared" si="7"/>
        <v>608568.75</v>
      </c>
      <c r="J18" s="123">
        <f t="shared" si="7"/>
        <v>2152670.4699999997</v>
      </c>
      <c r="K18" s="293">
        <f t="shared" si="7"/>
        <v>6000204.51</v>
      </c>
      <c r="L18" s="35">
        <f t="shared" si="7"/>
        <v>2399627.73</v>
      </c>
      <c r="M18" s="34">
        <f t="shared" si="7"/>
        <v>3328881.37</v>
      </c>
      <c r="N18" s="34">
        <f t="shared" si="7"/>
        <v>2619541.57</v>
      </c>
      <c r="O18" s="149">
        <f t="shared" si="7"/>
        <v>141000</v>
      </c>
      <c r="P18" s="36">
        <f t="shared" si="7"/>
        <v>0</v>
      </c>
      <c r="Q18" s="582"/>
    </row>
    <row r="19" spans="1:17" ht="18" customHeight="1" thickBot="1">
      <c r="A19" s="11"/>
      <c r="B19" s="580"/>
      <c r="C19" s="580"/>
      <c r="D19" s="580"/>
      <c r="E19" s="588"/>
      <c r="F19" s="12" t="s">
        <v>15</v>
      </c>
      <c r="G19" s="33">
        <f>SUM(H19:O19)</f>
        <v>5869264.52</v>
      </c>
      <c r="H19" s="95">
        <f aca="true" t="shared" si="8" ref="H19:P19">H26+H135</f>
        <v>3746951.62</v>
      </c>
      <c r="I19" s="149">
        <f t="shared" si="8"/>
        <v>2122312.9</v>
      </c>
      <c r="J19" s="123">
        <f t="shared" si="8"/>
        <v>0</v>
      </c>
      <c r="K19" s="293">
        <f t="shared" si="8"/>
        <v>0</v>
      </c>
      <c r="L19" s="35">
        <f t="shared" si="8"/>
        <v>0</v>
      </c>
      <c r="M19" s="34">
        <f t="shared" si="8"/>
        <v>0</v>
      </c>
      <c r="N19" s="34">
        <f t="shared" si="8"/>
        <v>0</v>
      </c>
      <c r="O19" s="149">
        <f t="shared" si="8"/>
        <v>0</v>
      </c>
      <c r="P19" s="36">
        <f t="shared" si="8"/>
        <v>0</v>
      </c>
      <c r="Q19" s="582"/>
    </row>
    <row r="20" spans="1:17" ht="18" customHeight="1" thickBot="1">
      <c r="A20" s="11"/>
      <c r="B20" s="580"/>
      <c r="C20" s="580"/>
      <c r="D20" s="580"/>
      <c r="E20" s="17">
        <v>6057</v>
      </c>
      <c r="F20" s="94" t="s">
        <v>16</v>
      </c>
      <c r="G20" s="33">
        <f>SUM(H20:O20)</f>
        <v>26402115.92</v>
      </c>
      <c r="H20" s="95">
        <f aca="true" t="shared" si="9" ref="H20:P20">H27+H136</f>
        <v>42974.75</v>
      </c>
      <c r="I20" s="149">
        <f t="shared" si="9"/>
        <v>1100391.13</v>
      </c>
      <c r="J20" s="123">
        <f t="shared" si="9"/>
        <v>4690061.050000001</v>
      </c>
      <c r="K20" s="293">
        <f t="shared" si="9"/>
        <v>2252985.25</v>
      </c>
      <c r="L20" s="35">
        <f t="shared" si="9"/>
        <v>8568420.780000001</v>
      </c>
      <c r="M20" s="34">
        <f t="shared" si="9"/>
        <v>5189375.67</v>
      </c>
      <c r="N20" s="34">
        <f t="shared" si="9"/>
        <v>3218735.55</v>
      </c>
      <c r="O20" s="149">
        <f t="shared" si="9"/>
        <v>1339171.74</v>
      </c>
      <c r="P20" s="36">
        <f t="shared" si="9"/>
        <v>0</v>
      </c>
      <c r="Q20" s="582"/>
    </row>
    <row r="21" spans="1:17" ht="33" customHeight="1" thickBot="1">
      <c r="A21" s="194" t="s">
        <v>20</v>
      </c>
      <c r="B21" s="483" t="s">
        <v>21</v>
      </c>
      <c r="C21" s="483"/>
      <c r="D21" s="483"/>
      <c r="E21" s="572" t="s">
        <v>12</v>
      </c>
      <c r="F21" s="572"/>
      <c r="G21" s="195">
        <f aca="true" t="shared" si="10" ref="G21:O21">G22+G24</f>
        <v>47760260.43</v>
      </c>
      <c r="H21" s="196">
        <f>H22+H24</f>
        <v>4366930.38</v>
      </c>
      <c r="I21" s="199">
        <f t="shared" si="10"/>
        <v>3560272.78</v>
      </c>
      <c r="J21" s="197">
        <f t="shared" si="10"/>
        <v>6619612.640000001</v>
      </c>
      <c r="K21" s="277">
        <f t="shared" si="10"/>
        <v>7366472.22</v>
      </c>
      <c r="L21" s="257">
        <f t="shared" si="10"/>
        <v>10530266.510000002</v>
      </c>
      <c r="M21" s="198">
        <f t="shared" si="10"/>
        <v>8248257.04</v>
      </c>
      <c r="N21" s="198">
        <f t="shared" si="10"/>
        <v>5588277.119999999</v>
      </c>
      <c r="O21" s="199">
        <f t="shared" si="10"/>
        <v>1480171.74</v>
      </c>
      <c r="P21" s="200">
        <f>P22+P24</f>
        <v>0</v>
      </c>
      <c r="Q21" s="573">
        <f>SUM(J26:O26)</f>
        <v>0</v>
      </c>
    </row>
    <row r="22" spans="1:17" ht="18" customHeight="1" thickBot="1">
      <c r="A22" s="11"/>
      <c r="B22" s="483"/>
      <c r="C22" s="483"/>
      <c r="D22" s="483"/>
      <c r="E22" s="574" t="s">
        <v>13</v>
      </c>
      <c r="F22" s="574"/>
      <c r="G22" s="201">
        <f aca="true" t="shared" si="11" ref="G22:P22">SUM(G23:G23)</f>
        <v>0</v>
      </c>
      <c r="H22" s="202">
        <f t="shared" si="11"/>
        <v>0</v>
      </c>
      <c r="I22" s="207">
        <f t="shared" si="11"/>
        <v>0</v>
      </c>
      <c r="J22" s="203">
        <f t="shared" si="11"/>
        <v>0</v>
      </c>
      <c r="K22" s="278">
        <f t="shared" si="11"/>
        <v>0</v>
      </c>
      <c r="L22" s="204">
        <f t="shared" si="11"/>
        <v>0</v>
      </c>
      <c r="M22" s="204">
        <f t="shared" si="11"/>
        <v>0</v>
      </c>
      <c r="N22" s="204">
        <f t="shared" si="11"/>
        <v>0</v>
      </c>
      <c r="O22" s="202">
        <f t="shared" si="11"/>
        <v>0</v>
      </c>
      <c r="P22" s="205">
        <f t="shared" si="11"/>
        <v>0</v>
      </c>
      <c r="Q22" s="573"/>
    </row>
    <row r="23" spans="1:17" ht="18" customHeight="1" thickBot="1">
      <c r="A23" s="11"/>
      <c r="B23" s="483"/>
      <c r="C23" s="483"/>
      <c r="D23" s="483"/>
      <c r="E23" s="59" t="s">
        <v>61</v>
      </c>
      <c r="F23" s="60" t="s">
        <v>61</v>
      </c>
      <c r="G23" s="33">
        <v>0</v>
      </c>
      <c r="H23" s="95">
        <v>0</v>
      </c>
      <c r="I23" s="149">
        <v>0</v>
      </c>
      <c r="J23" s="123">
        <v>0</v>
      </c>
      <c r="K23" s="293">
        <v>0</v>
      </c>
      <c r="L23" s="35">
        <v>0</v>
      </c>
      <c r="M23" s="35">
        <v>0</v>
      </c>
      <c r="N23" s="35">
        <v>0</v>
      </c>
      <c r="O23" s="95">
        <v>0</v>
      </c>
      <c r="P23" s="36">
        <v>0</v>
      </c>
      <c r="Q23" s="573"/>
    </row>
    <row r="24" spans="1:17" ht="18" customHeight="1" thickBot="1">
      <c r="A24" s="11"/>
      <c r="B24" s="483"/>
      <c r="C24" s="483"/>
      <c r="D24" s="483"/>
      <c r="E24" s="574" t="s">
        <v>17</v>
      </c>
      <c r="F24" s="574"/>
      <c r="G24" s="201">
        <f aca="true" t="shared" si="12" ref="G24:O24">SUM(G25:G27)</f>
        <v>47760260.43</v>
      </c>
      <c r="H24" s="202">
        <f>SUM(H25:H27)</f>
        <v>4366930.38</v>
      </c>
      <c r="I24" s="207">
        <f t="shared" si="12"/>
        <v>3560272.78</v>
      </c>
      <c r="J24" s="203">
        <f t="shared" si="12"/>
        <v>6619612.640000001</v>
      </c>
      <c r="K24" s="278">
        <f t="shared" si="12"/>
        <v>7366472.22</v>
      </c>
      <c r="L24" s="204">
        <f t="shared" si="12"/>
        <v>10530266.510000002</v>
      </c>
      <c r="M24" s="206">
        <f t="shared" si="12"/>
        <v>8248257.04</v>
      </c>
      <c r="N24" s="206">
        <f t="shared" si="12"/>
        <v>5588277.119999999</v>
      </c>
      <c r="O24" s="207">
        <f t="shared" si="12"/>
        <v>1480171.74</v>
      </c>
      <c r="P24" s="205">
        <f>SUM(P25:P27)</f>
        <v>0</v>
      </c>
      <c r="Q24" s="573"/>
    </row>
    <row r="25" spans="1:17" ht="18" customHeight="1" thickBot="1">
      <c r="A25" s="11"/>
      <c r="B25" s="483"/>
      <c r="C25" s="483"/>
      <c r="D25" s="483"/>
      <c r="E25" s="587" t="s">
        <v>62</v>
      </c>
      <c r="F25" s="15" t="s">
        <v>14</v>
      </c>
      <c r="G25" s="37">
        <f>G29+G33+G45+G49+G53+G57+G65+G69+G77+G89+G93+G105+G109+G121+G101+G61+G73+G81+G113+G85+G97+G117+G125+G122</f>
        <v>15592933.12</v>
      </c>
      <c r="H25" s="106">
        <f>H29+H33+H45+H49+H53+H57+H65+H69+H77+H89+H93+H105+H109+H121+H101+H61+H73+H81+H113+H85+H97+H117+H125</f>
        <v>577004.01</v>
      </c>
      <c r="I25" s="158">
        <f>I29+I33+I45+I49+I53+I57+I65+I69+I77+I89+I93+I105+I109+I121+I101+I61+I73+I81+I113+I85+I97+I117+I125+I122</f>
        <v>341621.87999999995</v>
      </c>
      <c r="J25" s="124">
        <f>J29+J33+J45+J49+J53+J57+J65+J69+J77+J89+J93+J105+J109+J121+J101+J61+J73+J81+J113+J85+J97+J117+J125+J122</f>
        <v>1929551.5899999999</v>
      </c>
      <c r="K25" s="292">
        <f aca="true" t="shared" si="13" ref="K25:P26">K29+K33+K45+K49+K53+K57+K65+K69+K77+K89+K93+K105+K109+K121+K101+K61+K73+K81+K113+K85+K97+K117+K125</f>
        <v>5213486.97</v>
      </c>
      <c r="L25" s="166">
        <f t="shared" si="13"/>
        <v>1961845.73</v>
      </c>
      <c r="M25" s="38">
        <f t="shared" si="13"/>
        <v>3058881.37</v>
      </c>
      <c r="N25" s="38">
        <f t="shared" si="13"/>
        <v>2369541.57</v>
      </c>
      <c r="O25" s="95">
        <f t="shared" si="13"/>
        <v>141000</v>
      </c>
      <c r="P25" s="36">
        <f t="shared" si="13"/>
        <v>0</v>
      </c>
      <c r="Q25" s="573"/>
    </row>
    <row r="26" spans="1:17" ht="18" customHeight="1" thickBot="1">
      <c r="A26" s="11"/>
      <c r="B26" s="483"/>
      <c r="C26" s="483"/>
      <c r="D26" s="483"/>
      <c r="E26" s="588"/>
      <c r="F26" s="12" t="s">
        <v>15</v>
      </c>
      <c r="G26" s="33">
        <f>G30+G34+G46+G50+G54+G58+G66+G70+G78+G90+G94+G106+G110+G102+G62+G74+G82+G114+G86+G98+G118+G126</f>
        <v>5869264.52</v>
      </c>
      <c r="H26" s="95">
        <f>H30+H34+H46+H50+H54+H58+H66+H70+H78+H90+H94+H106+H110+H122+H102+H62+H74+H82+H114+H86+H98+H118+H126</f>
        <v>3746951.62</v>
      </c>
      <c r="I26" s="149">
        <f>I30+I34+I46+I50+I54+I58+I66+I70+I159+I78+I90+I94+I106+I110+I102+I62+I74+I82+I114+I86+I98+I118+I126</f>
        <v>2122312.9</v>
      </c>
      <c r="J26" s="123">
        <f>J30+J34+J46+J50+J54+J58+J66+J70+J159+J78+J90+J94+J106+J110+J102+J62+J74+J82+J114+J86+J98+J118+J126</f>
        <v>0</v>
      </c>
      <c r="K26" s="293">
        <f t="shared" si="13"/>
        <v>0</v>
      </c>
      <c r="L26" s="35">
        <f t="shared" si="13"/>
        <v>0</v>
      </c>
      <c r="M26" s="34">
        <f t="shared" si="13"/>
        <v>0</v>
      </c>
      <c r="N26" s="34">
        <f t="shared" si="13"/>
        <v>0</v>
      </c>
      <c r="O26" s="95">
        <f t="shared" si="13"/>
        <v>0</v>
      </c>
      <c r="P26" s="36">
        <f t="shared" si="13"/>
        <v>0</v>
      </c>
      <c r="Q26" s="573"/>
    </row>
    <row r="27" spans="1:17" ht="18" customHeight="1" thickBot="1">
      <c r="A27" s="11"/>
      <c r="B27" s="483"/>
      <c r="C27" s="483"/>
      <c r="D27" s="483"/>
      <c r="E27" s="17">
        <v>6057</v>
      </c>
      <c r="F27" s="94" t="s">
        <v>16</v>
      </c>
      <c r="G27" s="39">
        <f>G31+G35+G47+G51+G55+G59+G67+G71+G79+G91+G95+G107+G111+G123+G103+G63+G75+G83+G115+G87+G99+G119</f>
        <v>26298062.79</v>
      </c>
      <c r="H27" s="107">
        <f>H31+H35+H47+H51+H55+H59+H67+H71+H79+H91+H95+H107+H111+H123+H103+H63+H75+H83+H115+H87+H99+H119</f>
        <v>42974.75</v>
      </c>
      <c r="I27" s="163">
        <f>I31+I35+I47+I51+I55+I59+I67+I71+I160+I79+I91+I95+I107+I111+I123+I103+I63+I75+I83+I115+I87+I99+I119</f>
        <v>1096338</v>
      </c>
      <c r="J27" s="125">
        <f>J31+J35+J47+J51+J55+J59+J67+J71+J160+J79+J91+J95+J107+J111+J123+J103+J63+J75+J83+J115+J87+J99+J119</f>
        <v>4690061.050000001</v>
      </c>
      <c r="K27" s="301">
        <f aca="true" t="shared" si="14" ref="K27:P27">K31+K35+K47+K51+K55+K59+K67+K71+K79+K91+K95+K107+K111+K123+K103+K63+K75+K83+K115+K87+K99+K119</f>
        <v>2152985.25</v>
      </c>
      <c r="L27" s="167">
        <f t="shared" si="14"/>
        <v>8568420.780000001</v>
      </c>
      <c r="M27" s="40">
        <f t="shared" si="14"/>
        <v>5189375.67</v>
      </c>
      <c r="N27" s="40">
        <f t="shared" si="14"/>
        <v>3218735.55</v>
      </c>
      <c r="O27" s="95">
        <f t="shared" si="14"/>
        <v>1339171.74</v>
      </c>
      <c r="P27" s="36">
        <f t="shared" si="14"/>
        <v>0</v>
      </c>
      <c r="Q27" s="573"/>
    </row>
    <row r="28" spans="1:17" ht="21" customHeight="1" thickBot="1">
      <c r="A28" s="400" t="s">
        <v>118</v>
      </c>
      <c r="B28" s="576" t="s">
        <v>104</v>
      </c>
      <c r="C28" s="576"/>
      <c r="D28" s="577"/>
      <c r="E28" s="578" t="s">
        <v>17</v>
      </c>
      <c r="F28" s="579"/>
      <c r="G28" s="320">
        <f aca="true" t="shared" si="15" ref="G28:O28">SUM(G29:G31)</f>
        <v>3871583.09</v>
      </c>
      <c r="H28" s="321">
        <f>SUM(H29:H31)</f>
        <v>56709.5</v>
      </c>
      <c r="I28" s="322">
        <f t="shared" si="15"/>
        <v>0</v>
      </c>
      <c r="J28" s="323">
        <f t="shared" si="15"/>
        <v>2460</v>
      </c>
      <c r="K28" s="324">
        <f t="shared" si="15"/>
        <v>67540</v>
      </c>
      <c r="L28" s="325">
        <f t="shared" si="15"/>
        <v>3744873.59</v>
      </c>
      <c r="M28" s="326">
        <f t="shared" si="15"/>
        <v>0</v>
      </c>
      <c r="N28" s="326">
        <f t="shared" si="15"/>
        <v>0</v>
      </c>
      <c r="O28" s="322">
        <f t="shared" si="15"/>
        <v>0</v>
      </c>
      <c r="P28" s="327">
        <f>SUM(P29:P31)</f>
        <v>0</v>
      </c>
      <c r="Q28" s="406">
        <f>SUM(J30:O30)</f>
        <v>0</v>
      </c>
    </row>
    <row r="29" spans="1:17" ht="21" customHeight="1" thickBot="1">
      <c r="A29" s="401"/>
      <c r="B29" s="441"/>
      <c r="C29" s="441"/>
      <c r="D29" s="442"/>
      <c r="E29" s="413">
        <v>6050</v>
      </c>
      <c r="F29" s="19" t="s">
        <v>14</v>
      </c>
      <c r="G29" s="20">
        <f>SUM(H29:O29)</f>
        <v>1545440.66</v>
      </c>
      <c r="H29" s="108">
        <v>56709.5</v>
      </c>
      <c r="I29" s="160">
        <v>0</v>
      </c>
      <c r="J29" s="134">
        <v>2460</v>
      </c>
      <c r="K29" s="290">
        <v>67540</v>
      </c>
      <c r="L29" s="258">
        <v>1418731.16</v>
      </c>
      <c r="M29" s="21">
        <v>0</v>
      </c>
      <c r="N29" s="21">
        <v>0</v>
      </c>
      <c r="O29" s="150">
        <v>0</v>
      </c>
      <c r="P29" s="22">
        <v>0</v>
      </c>
      <c r="Q29" s="575"/>
    </row>
    <row r="30" spans="1:17" ht="21" customHeight="1" thickBot="1">
      <c r="A30" s="24"/>
      <c r="B30" s="408" t="s">
        <v>23</v>
      </c>
      <c r="C30" s="424" t="s">
        <v>45</v>
      </c>
      <c r="D30" s="410" t="s">
        <v>46</v>
      </c>
      <c r="E30" s="413"/>
      <c r="F30" s="19" t="s">
        <v>15</v>
      </c>
      <c r="G30" s="20">
        <f>SUM(H30:O30)</f>
        <v>0</v>
      </c>
      <c r="H30" s="108">
        <v>0</v>
      </c>
      <c r="I30" s="231">
        <v>0</v>
      </c>
      <c r="J30" s="134">
        <v>0</v>
      </c>
      <c r="K30" s="290">
        <v>0</v>
      </c>
      <c r="L30" s="258">
        <v>0</v>
      </c>
      <c r="M30" s="21">
        <v>0</v>
      </c>
      <c r="N30" s="21">
        <v>0</v>
      </c>
      <c r="O30" s="150">
        <v>0</v>
      </c>
      <c r="P30" s="22">
        <v>0</v>
      </c>
      <c r="Q30" s="575"/>
    </row>
    <row r="31" spans="1:17" ht="21" customHeight="1">
      <c r="A31" s="24"/>
      <c r="B31" s="437"/>
      <c r="C31" s="452"/>
      <c r="D31" s="452"/>
      <c r="E31" s="70">
        <v>6057</v>
      </c>
      <c r="F31" s="96" t="s">
        <v>16</v>
      </c>
      <c r="G31" s="97">
        <f>SUM(H31:O31)</f>
        <v>2326142.43</v>
      </c>
      <c r="H31" s="109">
        <v>0</v>
      </c>
      <c r="I31" s="161">
        <v>0</v>
      </c>
      <c r="J31" s="126">
        <v>0</v>
      </c>
      <c r="K31" s="291">
        <v>0</v>
      </c>
      <c r="L31" s="259">
        <v>2326142.43</v>
      </c>
      <c r="M31" s="98">
        <v>0</v>
      </c>
      <c r="N31" s="98">
        <v>0</v>
      </c>
      <c r="O31" s="151">
        <v>0</v>
      </c>
      <c r="P31" s="99">
        <v>0</v>
      </c>
      <c r="Q31" s="508"/>
    </row>
    <row r="32" spans="1:17" ht="21" customHeight="1">
      <c r="A32" s="400" t="s">
        <v>119</v>
      </c>
      <c r="B32" s="558" t="s">
        <v>22</v>
      </c>
      <c r="C32" s="559"/>
      <c r="D32" s="560"/>
      <c r="E32" s="405" t="s">
        <v>17</v>
      </c>
      <c r="F32" s="563"/>
      <c r="G32" s="328">
        <f aca="true" t="shared" si="16" ref="G32:O32">SUM(G33:G35)</f>
        <v>2208209.57</v>
      </c>
      <c r="H32" s="329">
        <f>SUM(H33:H35)</f>
        <v>0</v>
      </c>
      <c r="I32" s="330">
        <f t="shared" si="16"/>
        <v>0</v>
      </c>
      <c r="J32" s="331">
        <f t="shared" si="16"/>
        <v>2208209.57</v>
      </c>
      <c r="K32" s="332">
        <f t="shared" si="16"/>
        <v>0</v>
      </c>
      <c r="L32" s="333">
        <f t="shared" si="16"/>
        <v>0</v>
      </c>
      <c r="M32" s="334">
        <f t="shared" si="16"/>
        <v>0</v>
      </c>
      <c r="N32" s="334">
        <f t="shared" si="16"/>
        <v>0</v>
      </c>
      <c r="O32" s="330">
        <f t="shared" si="16"/>
        <v>0</v>
      </c>
      <c r="P32" s="335">
        <f>SUM(P33:P35)</f>
        <v>0</v>
      </c>
      <c r="Q32" s="415">
        <f>SUM(J34:O34)</f>
        <v>0</v>
      </c>
    </row>
    <row r="33" spans="1:17" ht="21" customHeight="1">
      <c r="A33" s="401"/>
      <c r="B33" s="552"/>
      <c r="C33" s="561"/>
      <c r="D33" s="562"/>
      <c r="E33" s="412">
        <v>6050</v>
      </c>
      <c r="F33" s="19" t="s">
        <v>14</v>
      </c>
      <c r="G33" s="41">
        <f aca="true" t="shared" si="17" ref="G33:O35">G37+G41</f>
        <v>441641.95999999996</v>
      </c>
      <c r="H33" s="110">
        <f>H37+H41</f>
        <v>0</v>
      </c>
      <c r="I33" s="149">
        <f t="shared" si="17"/>
        <v>0</v>
      </c>
      <c r="J33" s="123">
        <f t="shared" si="17"/>
        <v>441641.95999999996</v>
      </c>
      <c r="K33" s="293">
        <f t="shared" si="17"/>
        <v>0</v>
      </c>
      <c r="L33" s="260">
        <f t="shared" si="17"/>
        <v>0</v>
      </c>
      <c r="M33" s="42">
        <f t="shared" si="17"/>
        <v>0</v>
      </c>
      <c r="N33" s="42">
        <f t="shared" si="17"/>
        <v>0</v>
      </c>
      <c r="O33" s="152">
        <f t="shared" si="17"/>
        <v>0</v>
      </c>
      <c r="P33" s="43">
        <f>P37+P41</f>
        <v>0</v>
      </c>
      <c r="Q33" s="416"/>
    </row>
    <row r="34" spans="1:17" ht="21" customHeight="1">
      <c r="A34" s="11"/>
      <c r="B34" s="418" t="s">
        <v>23</v>
      </c>
      <c r="C34" s="412">
        <v>2014</v>
      </c>
      <c r="D34" s="412" t="s">
        <v>24</v>
      </c>
      <c r="E34" s="413"/>
      <c r="F34" s="19" t="s">
        <v>15</v>
      </c>
      <c r="G34" s="41">
        <f t="shared" si="17"/>
        <v>0</v>
      </c>
      <c r="H34" s="110">
        <f>H38+H42</f>
        <v>0</v>
      </c>
      <c r="I34" s="149">
        <f t="shared" si="17"/>
        <v>0</v>
      </c>
      <c r="J34" s="123">
        <f t="shared" si="17"/>
        <v>0</v>
      </c>
      <c r="K34" s="293">
        <f t="shared" si="17"/>
        <v>0</v>
      </c>
      <c r="L34" s="260">
        <f t="shared" si="17"/>
        <v>0</v>
      </c>
      <c r="M34" s="42">
        <f t="shared" si="17"/>
        <v>0</v>
      </c>
      <c r="N34" s="42">
        <f t="shared" si="17"/>
        <v>0</v>
      </c>
      <c r="O34" s="152">
        <f t="shared" si="17"/>
        <v>0</v>
      </c>
      <c r="P34" s="43">
        <f>P38+P42</f>
        <v>0</v>
      </c>
      <c r="Q34" s="416"/>
    </row>
    <row r="35" spans="1:17" ht="21" customHeight="1">
      <c r="A35" s="11"/>
      <c r="B35" s="419"/>
      <c r="C35" s="414"/>
      <c r="D35" s="414"/>
      <c r="E35" s="414"/>
      <c r="F35" s="29" t="s">
        <v>16</v>
      </c>
      <c r="G35" s="44">
        <f t="shared" si="17"/>
        <v>1766567.6099999999</v>
      </c>
      <c r="H35" s="111">
        <f>H39+H43</f>
        <v>0</v>
      </c>
      <c r="I35" s="162">
        <f t="shared" si="17"/>
        <v>0</v>
      </c>
      <c r="J35" s="127">
        <f t="shared" si="17"/>
        <v>1766567.6099999999</v>
      </c>
      <c r="K35" s="294">
        <f t="shared" si="17"/>
        <v>0</v>
      </c>
      <c r="L35" s="261">
        <f t="shared" si="17"/>
        <v>0</v>
      </c>
      <c r="M35" s="45">
        <f t="shared" si="17"/>
        <v>0</v>
      </c>
      <c r="N35" s="45">
        <f t="shared" si="17"/>
        <v>0</v>
      </c>
      <c r="O35" s="153">
        <f t="shared" si="17"/>
        <v>0</v>
      </c>
      <c r="P35" s="46">
        <f>P39+P43</f>
        <v>0</v>
      </c>
      <c r="Q35" s="417"/>
    </row>
    <row r="36" spans="1:17" ht="21" customHeight="1">
      <c r="A36" s="400" t="s">
        <v>141</v>
      </c>
      <c r="B36" s="564" t="s">
        <v>25</v>
      </c>
      <c r="C36" s="565"/>
      <c r="D36" s="566"/>
      <c r="E36" s="570" t="s">
        <v>17</v>
      </c>
      <c r="F36" s="571"/>
      <c r="G36" s="47">
        <f aca="true" t="shared" si="18" ref="G36:O36">SUM(G37:G39)</f>
        <v>1235910.77</v>
      </c>
      <c r="H36" s="112">
        <f>SUM(H37:H39)</f>
        <v>0</v>
      </c>
      <c r="I36" s="232">
        <f t="shared" si="18"/>
        <v>0</v>
      </c>
      <c r="J36" s="128">
        <f t="shared" si="18"/>
        <v>1235910.77</v>
      </c>
      <c r="K36" s="295">
        <f t="shared" si="18"/>
        <v>0</v>
      </c>
      <c r="L36" s="262">
        <f t="shared" si="18"/>
        <v>0</v>
      </c>
      <c r="M36" s="48">
        <f t="shared" si="18"/>
        <v>0</v>
      </c>
      <c r="N36" s="48">
        <f t="shared" si="18"/>
        <v>0</v>
      </c>
      <c r="O36" s="154">
        <f t="shared" si="18"/>
        <v>0</v>
      </c>
      <c r="P36" s="49">
        <f>SUM(P37:P39)</f>
        <v>0</v>
      </c>
      <c r="Q36" s="556">
        <f>SUM(J38:O38)</f>
        <v>0</v>
      </c>
    </row>
    <row r="37" spans="1:17" ht="21" customHeight="1">
      <c r="A37" s="401"/>
      <c r="B37" s="567"/>
      <c r="C37" s="568"/>
      <c r="D37" s="569"/>
      <c r="E37" s="411">
        <v>6050</v>
      </c>
      <c r="F37" s="23" t="s">
        <v>14</v>
      </c>
      <c r="G37" s="50">
        <f>SUM(H37:O37)</f>
        <v>247182.16</v>
      </c>
      <c r="H37" s="113">
        <v>0</v>
      </c>
      <c r="I37" s="233">
        <v>0</v>
      </c>
      <c r="J37" s="129">
        <v>247182.16</v>
      </c>
      <c r="K37" s="296">
        <v>0</v>
      </c>
      <c r="L37" s="263">
        <v>0</v>
      </c>
      <c r="M37" s="51">
        <v>0</v>
      </c>
      <c r="N37" s="51">
        <v>0</v>
      </c>
      <c r="O37" s="155">
        <v>0</v>
      </c>
      <c r="P37" s="52">
        <v>0</v>
      </c>
      <c r="Q37" s="429"/>
    </row>
    <row r="38" spans="1:17" ht="21" customHeight="1">
      <c r="A38" s="11"/>
      <c r="B38" s="409" t="s">
        <v>23</v>
      </c>
      <c r="C38" s="431">
        <v>2014</v>
      </c>
      <c r="D38" s="431" t="s">
        <v>24</v>
      </c>
      <c r="E38" s="413"/>
      <c r="F38" s="23" t="s">
        <v>15</v>
      </c>
      <c r="G38" s="53">
        <f>SUM(H38:O38)</f>
        <v>0</v>
      </c>
      <c r="H38" s="114">
        <v>0</v>
      </c>
      <c r="I38" s="234">
        <v>0</v>
      </c>
      <c r="J38" s="130">
        <v>0</v>
      </c>
      <c r="K38" s="297">
        <v>0</v>
      </c>
      <c r="L38" s="264">
        <v>0</v>
      </c>
      <c r="M38" s="54">
        <v>0</v>
      </c>
      <c r="N38" s="54">
        <v>0</v>
      </c>
      <c r="O38" s="156">
        <v>0</v>
      </c>
      <c r="P38" s="55">
        <v>0</v>
      </c>
      <c r="Q38" s="429"/>
    </row>
    <row r="39" spans="1:17" ht="21" customHeight="1">
      <c r="A39" s="11"/>
      <c r="B39" s="419"/>
      <c r="C39" s="557"/>
      <c r="D39" s="557"/>
      <c r="E39" s="414"/>
      <c r="F39" s="23" t="s">
        <v>16</v>
      </c>
      <c r="G39" s="56">
        <f>SUM(H39:O39)</f>
        <v>988728.61</v>
      </c>
      <c r="H39" s="115">
        <v>0</v>
      </c>
      <c r="I39" s="235">
        <v>0</v>
      </c>
      <c r="J39" s="131">
        <v>988728.61</v>
      </c>
      <c r="K39" s="298">
        <v>0</v>
      </c>
      <c r="L39" s="265">
        <v>0</v>
      </c>
      <c r="M39" s="57">
        <v>0</v>
      </c>
      <c r="N39" s="57">
        <v>0</v>
      </c>
      <c r="O39" s="157">
        <v>0</v>
      </c>
      <c r="P39" s="58">
        <v>0</v>
      </c>
      <c r="Q39" s="436"/>
    </row>
    <row r="40" spans="1:17" ht="21" customHeight="1">
      <c r="A40" s="400" t="s">
        <v>147</v>
      </c>
      <c r="B40" s="564" t="s">
        <v>26</v>
      </c>
      <c r="C40" s="565"/>
      <c r="D40" s="566"/>
      <c r="E40" s="570" t="s">
        <v>17</v>
      </c>
      <c r="F40" s="571"/>
      <c r="G40" s="47">
        <f aca="true" t="shared" si="19" ref="G40:O40">SUM(G41:G43)</f>
        <v>972298.8</v>
      </c>
      <c r="H40" s="112">
        <f>SUM(H41:H43)</f>
        <v>0</v>
      </c>
      <c r="I40" s="232">
        <f t="shared" si="19"/>
        <v>0</v>
      </c>
      <c r="J40" s="128">
        <f t="shared" si="19"/>
        <v>972298.8</v>
      </c>
      <c r="K40" s="295">
        <f t="shared" si="19"/>
        <v>0</v>
      </c>
      <c r="L40" s="262">
        <f t="shared" si="19"/>
        <v>0</v>
      </c>
      <c r="M40" s="48">
        <f t="shared" si="19"/>
        <v>0</v>
      </c>
      <c r="N40" s="48">
        <f t="shared" si="19"/>
        <v>0</v>
      </c>
      <c r="O40" s="154">
        <f t="shared" si="19"/>
        <v>0</v>
      </c>
      <c r="P40" s="49">
        <f>SUM(P41:P43)</f>
        <v>0</v>
      </c>
      <c r="Q40" s="556">
        <f>SUM(J42:O42)</f>
        <v>0</v>
      </c>
    </row>
    <row r="41" spans="1:17" ht="21" customHeight="1">
      <c r="A41" s="401"/>
      <c r="B41" s="567"/>
      <c r="C41" s="568"/>
      <c r="D41" s="569"/>
      <c r="E41" s="411">
        <v>6050</v>
      </c>
      <c r="F41" s="23" t="s">
        <v>14</v>
      </c>
      <c r="G41" s="50">
        <f>SUM(H41:O41)</f>
        <v>194459.8</v>
      </c>
      <c r="H41" s="113">
        <v>0</v>
      </c>
      <c r="I41" s="233">
        <v>0</v>
      </c>
      <c r="J41" s="129">
        <v>194459.8</v>
      </c>
      <c r="K41" s="296">
        <v>0</v>
      </c>
      <c r="L41" s="263">
        <v>0</v>
      </c>
      <c r="M41" s="51">
        <v>0</v>
      </c>
      <c r="N41" s="51">
        <v>0</v>
      </c>
      <c r="O41" s="155">
        <v>0</v>
      </c>
      <c r="P41" s="52">
        <v>0</v>
      </c>
      <c r="Q41" s="429"/>
    </row>
    <row r="42" spans="1:17" ht="21" customHeight="1">
      <c r="A42" s="11"/>
      <c r="B42" s="409" t="s">
        <v>23</v>
      </c>
      <c r="C42" s="431">
        <v>2014</v>
      </c>
      <c r="D42" s="431" t="s">
        <v>24</v>
      </c>
      <c r="E42" s="413"/>
      <c r="F42" s="23" t="s">
        <v>15</v>
      </c>
      <c r="G42" s="53">
        <f>SUM(H42:O42)</f>
        <v>0</v>
      </c>
      <c r="H42" s="114">
        <v>0</v>
      </c>
      <c r="I42" s="234">
        <v>0</v>
      </c>
      <c r="J42" s="130">
        <v>0</v>
      </c>
      <c r="K42" s="297">
        <v>0</v>
      </c>
      <c r="L42" s="264">
        <v>0</v>
      </c>
      <c r="M42" s="54">
        <v>0</v>
      </c>
      <c r="N42" s="54">
        <v>0</v>
      </c>
      <c r="O42" s="156">
        <v>0</v>
      </c>
      <c r="P42" s="55">
        <v>0</v>
      </c>
      <c r="Q42" s="429"/>
    </row>
    <row r="43" spans="1:17" ht="21" customHeight="1">
      <c r="A43" s="396"/>
      <c r="B43" s="419"/>
      <c r="C43" s="557"/>
      <c r="D43" s="557"/>
      <c r="E43" s="414"/>
      <c r="F43" s="23" t="s">
        <v>16</v>
      </c>
      <c r="G43" s="53">
        <f>SUM(H43:O43)</f>
        <v>777839</v>
      </c>
      <c r="H43" s="114">
        <v>0</v>
      </c>
      <c r="I43" s="234">
        <v>0</v>
      </c>
      <c r="J43" s="130">
        <v>777839</v>
      </c>
      <c r="K43" s="297">
        <v>0</v>
      </c>
      <c r="L43" s="264">
        <v>0</v>
      </c>
      <c r="M43" s="54">
        <v>0</v>
      </c>
      <c r="N43" s="54">
        <v>0</v>
      </c>
      <c r="O43" s="156">
        <v>0</v>
      </c>
      <c r="P43" s="55">
        <v>0</v>
      </c>
      <c r="Q43" s="436"/>
    </row>
    <row r="44" spans="1:17" ht="21" customHeight="1" thickBot="1">
      <c r="A44" s="400" t="s">
        <v>120</v>
      </c>
      <c r="B44" s="456" t="s">
        <v>27</v>
      </c>
      <c r="C44" s="456"/>
      <c r="D44" s="457"/>
      <c r="E44" s="404" t="s">
        <v>17</v>
      </c>
      <c r="F44" s="404"/>
      <c r="G44" s="336">
        <f aca="true" t="shared" si="20" ref="G44:O44">SUM(G45:G47)</f>
        <v>2710336.9499999997</v>
      </c>
      <c r="H44" s="337">
        <f>SUM(H45:H47)</f>
        <v>42662.4</v>
      </c>
      <c r="I44" s="338">
        <f>SUM(I45:I47)</f>
        <v>0</v>
      </c>
      <c r="J44" s="307">
        <f t="shared" si="20"/>
        <v>0</v>
      </c>
      <c r="K44" s="308">
        <f t="shared" si="20"/>
        <v>0</v>
      </c>
      <c r="L44" s="339">
        <f t="shared" si="20"/>
        <v>2667674.55</v>
      </c>
      <c r="M44" s="340">
        <f t="shared" si="20"/>
        <v>0</v>
      </c>
      <c r="N44" s="340">
        <f t="shared" si="20"/>
        <v>0</v>
      </c>
      <c r="O44" s="338">
        <f t="shared" si="20"/>
        <v>0</v>
      </c>
      <c r="P44" s="341">
        <f>SUM(P45:P47)</f>
        <v>0</v>
      </c>
      <c r="Q44" s="541">
        <f>SUM(J46:O46)</f>
        <v>0</v>
      </c>
    </row>
    <row r="45" spans="1:17" ht="21" customHeight="1" thickBot="1">
      <c r="A45" s="401"/>
      <c r="B45" s="461"/>
      <c r="C45" s="461"/>
      <c r="D45" s="462"/>
      <c r="E45" s="413">
        <v>6050</v>
      </c>
      <c r="F45" s="19" t="s">
        <v>14</v>
      </c>
      <c r="G45" s="41">
        <f>SUM(H45:O45)</f>
        <v>42662.4</v>
      </c>
      <c r="H45" s="110">
        <v>42662.4</v>
      </c>
      <c r="I45" s="149">
        <v>0</v>
      </c>
      <c r="J45" s="123">
        <v>0</v>
      </c>
      <c r="K45" s="293">
        <v>0</v>
      </c>
      <c r="L45" s="260">
        <v>0</v>
      </c>
      <c r="M45" s="42">
        <v>0</v>
      </c>
      <c r="N45" s="42">
        <v>0</v>
      </c>
      <c r="O45" s="152">
        <v>0</v>
      </c>
      <c r="P45" s="43">
        <v>0</v>
      </c>
      <c r="Q45" s="448"/>
    </row>
    <row r="46" spans="1:17" ht="21" customHeight="1" thickBot="1">
      <c r="A46" s="24"/>
      <c r="B46" s="469" t="s">
        <v>23</v>
      </c>
      <c r="C46" s="473" t="s">
        <v>67</v>
      </c>
      <c r="D46" s="471" t="s">
        <v>24</v>
      </c>
      <c r="E46" s="413"/>
      <c r="F46" s="19" t="s">
        <v>15</v>
      </c>
      <c r="G46" s="41">
        <f>SUM(H46:O46)</f>
        <v>0</v>
      </c>
      <c r="H46" s="110">
        <v>0</v>
      </c>
      <c r="I46" s="236">
        <v>0</v>
      </c>
      <c r="J46" s="123">
        <v>0</v>
      </c>
      <c r="K46" s="293">
        <v>0</v>
      </c>
      <c r="L46" s="260">
        <v>0</v>
      </c>
      <c r="M46" s="42">
        <v>0</v>
      </c>
      <c r="N46" s="42">
        <v>0</v>
      </c>
      <c r="O46" s="152">
        <v>0</v>
      </c>
      <c r="P46" s="43">
        <v>0</v>
      </c>
      <c r="Q46" s="448"/>
    </row>
    <row r="47" spans="1:17" ht="21" customHeight="1">
      <c r="A47" s="24"/>
      <c r="B47" s="498"/>
      <c r="C47" s="467"/>
      <c r="D47" s="467"/>
      <c r="E47" s="413"/>
      <c r="F47" s="19" t="s">
        <v>16</v>
      </c>
      <c r="G47" s="41">
        <f>SUM(H47:O47)</f>
        <v>2667674.55</v>
      </c>
      <c r="H47" s="110">
        <v>0</v>
      </c>
      <c r="I47" s="149">
        <v>0</v>
      </c>
      <c r="J47" s="123">
        <v>0</v>
      </c>
      <c r="K47" s="293">
        <v>0</v>
      </c>
      <c r="L47" s="260">
        <v>2667674.55</v>
      </c>
      <c r="M47" s="42">
        <v>0</v>
      </c>
      <c r="N47" s="42">
        <v>0</v>
      </c>
      <c r="O47" s="152">
        <v>0</v>
      </c>
      <c r="P47" s="43">
        <v>0</v>
      </c>
      <c r="Q47" s="416"/>
    </row>
    <row r="48" spans="1:17" ht="21" customHeight="1" thickBot="1">
      <c r="A48" s="400" t="s">
        <v>121</v>
      </c>
      <c r="B48" s="456" t="s">
        <v>29</v>
      </c>
      <c r="C48" s="456"/>
      <c r="D48" s="457"/>
      <c r="E48" s="404" t="s">
        <v>17</v>
      </c>
      <c r="F48" s="404"/>
      <c r="G48" s="336">
        <f aca="true" t="shared" si="21" ref="G48:O48">SUM(G49:G51)</f>
        <v>1935440.9100000001</v>
      </c>
      <c r="H48" s="337">
        <f>SUM(H49:H51)</f>
        <v>89283.55</v>
      </c>
      <c r="I48" s="338">
        <f t="shared" si="21"/>
        <v>24802.7</v>
      </c>
      <c r="J48" s="307">
        <f t="shared" si="21"/>
        <v>24400.1</v>
      </c>
      <c r="K48" s="308">
        <f t="shared" si="21"/>
        <v>0</v>
      </c>
      <c r="L48" s="339">
        <f t="shared" si="21"/>
        <v>1796954.56</v>
      </c>
      <c r="M48" s="340">
        <f t="shared" si="21"/>
        <v>0</v>
      </c>
      <c r="N48" s="340">
        <f t="shared" si="21"/>
        <v>0</v>
      </c>
      <c r="O48" s="338">
        <f t="shared" si="21"/>
        <v>0</v>
      </c>
      <c r="P48" s="341">
        <f>SUM(P49:P51)</f>
        <v>0</v>
      </c>
      <c r="Q48" s="541">
        <f>SUM(J50:O50)</f>
        <v>0</v>
      </c>
    </row>
    <row r="49" spans="1:17" ht="21" customHeight="1" thickBot="1">
      <c r="A49" s="401"/>
      <c r="B49" s="458"/>
      <c r="C49" s="458"/>
      <c r="D49" s="459"/>
      <c r="E49" s="413">
        <v>6050</v>
      </c>
      <c r="F49" s="19" t="s">
        <v>14</v>
      </c>
      <c r="G49" s="41">
        <f>SUM(H49:O49)</f>
        <v>138486.35</v>
      </c>
      <c r="H49" s="110">
        <v>89283.55</v>
      </c>
      <c r="I49" s="149">
        <v>24802.7</v>
      </c>
      <c r="J49" s="123">
        <v>24400.1</v>
      </c>
      <c r="K49" s="293">
        <v>0</v>
      </c>
      <c r="L49" s="260">
        <v>0</v>
      </c>
      <c r="M49" s="42">
        <v>0</v>
      </c>
      <c r="N49" s="42">
        <v>0</v>
      </c>
      <c r="O49" s="152">
        <v>0</v>
      </c>
      <c r="P49" s="43">
        <v>0</v>
      </c>
      <c r="Q49" s="449"/>
    </row>
    <row r="50" spans="1:17" ht="21" customHeight="1" thickBot="1">
      <c r="A50" s="24"/>
      <c r="B50" s="469" t="s">
        <v>23</v>
      </c>
      <c r="C50" s="473" t="s">
        <v>67</v>
      </c>
      <c r="D50" s="471" t="s">
        <v>24</v>
      </c>
      <c r="E50" s="413"/>
      <c r="F50" s="19" t="s">
        <v>15</v>
      </c>
      <c r="G50" s="41">
        <f>SUM(H50:O50)</f>
        <v>0</v>
      </c>
      <c r="H50" s="110">
        <v>0</v>
      </c>
      <c r="I50" s="149">
        <v>0</v>
      </c>
      <c r="J50" s="123">
        <v>0</v>
      </c>
      <c r="K50" s="293">
        <v>0</v>
      </c>
      <c r="L50" s="260">
        <v>0</v>
      </c>
      <c r="M50" s="42">
        <v>0</v>
      </c>
      <c r="N50" s="42">
        <v>0</v>
      </c>
      <c r="O50" s="152">
        <v>0</v>
      </c>
      <c r="P50" s="43">
        <v>0</v>
      </c>
      <c r="Q50" s="449"/>
    </row>
    <row r="51" spans="1:17" ht="21" customHeight="1">
      <c r="A51" s="24"/>
      <c r="B51" s="498"/>
      <c r="C51" s="467"/>
      <c r="D51" s="467"/>
      <c r="E51" s="413"/>
      <c r="F51" s="19" t="s">
        <v>16</v>
      </c>
      <c r="G51" s="41">
        <f>SUM(H51:O51)</f>
        <v>1796954.56</v>
      </c>
      <c r="H51" s="110">
        <v>0</v>
      </c>
      <c r="I51" s="149">
        <v>0</v>
      </c>
      <c r="J51" s="123">
        <v>0</v>
      </c>
      <c r="K51" s="293">
        <v>0</v>
      </c>
      <c r="L51" s="260">
        <v>1796954.56</v>
      </c>
      <c r="M51" s="42">
        <v>0</v>
      </c>
      <c r="N51" s="42">
        <v>0</v>
      </c>
      <c r="O51" s="152">
        <v>0</v>
      </c>
      <c r="P51" s="43">
        <v>0</v>
      </c>
      <c r="Q51" s="538"/>
    </row>
    <row r="52" spans="1:18" ht="21" customHeight="1" thickBot="1">
      <c r="A52" s="400" t="s">
        <v>122</v>
      </c>
      <c r="B52" s="456" t="s">
        <v>78</v>
      </c>
      <c r="C52" s="456"/>
      <c r="D52" s="457"/>
      <c r="E52" s="460" t="s">
        <v>17</v>
      </c>
      <c r="F52" s="460"/>
      <c r="G52" s="304">
        <f aca="true" t="shared" si="22" ref="G52:O52">SUM(G53:G55)</f>
        <v>472202.69000000006</v>
      </c>
      <c r="H52" s="305">
        <f>SUM(H53:H55)</f>
        <v>4242.35</v>
      </c>
      <c r="I52" s="306">
        <f t="shared" si="22"/>
        <v>321220.70999999996</v>
      </c>
      <c r="J52" s="307">
        <f t="shared" si="22"/>
        <v>146739.63</v>
      </c>
      <c r="K52" s="308">
        <f t="shared" si="22"/>
        <v>0</v>
      </c>
      <c r="L52" s="309">
        <f t="shared" si="22"/>
        <v>0</v>
      </c>
      <c r="M52" s="310">
        <f t="shared" si="22"/>
        <v>0</v>
      </c>
      <c r="N52" s="310">
        <f t="shared" si="22"/>
        <v>0</v>
      </c>
      <c r="O52" s="306">
        <f t="shared" si="22"/>
        <v>0</v>
      </c>
      <c r="P52" s="311">
        <f>SUM(P53:P55)</f>
        <v>0</v>
      </c>
      <c r="Q52" s="464">
        <f>SUM(J54:O54)</f>
        <v>0</v>
      </c>
      <c r="R52" s="481" t="s">
        <v>93</v>
      </c>
    </row>
    <row r="53" spans="1:18" ht="21" customHeight="1" thickBot="1">
      <c r="A53" s="401"/>
      <c r="B53" s="458"/>
      <c r="C53" s="458"/>
      <c r="D53" s="459"/>
      <c r="E53" s="446">
        <v>6059</v>
      </c>
      <c r="F53" s="31" t="s">
        <v>14</v>
      </c>
      <c r="G53" s="33">
        <f>SUM(H53:O53)</f>
        <v>187812.4</v>
      </c>
      <c r="H53" s="95">
        <v>3181.69</v>
      </c>
      <c r="I53" s="149">
        <v>168120.71</v>
      </c>
      <c r="J53" s="123">
        <v>16510</v>
      </c>
      <c r="K53" s="293">
        <v>0</v>
      </c>
      <c r="L53" s="35">
        <v>0</v>
      </c>
      <c r="M53" s="34">
        <v>0</v>
      </c>
      <c r="N53" s="34">
        <v>0</v>
      </c>
      <c r="O53" s="149">
        <v>0</v>
      </c>
      <c r="P53" s="36">
        <v>0</v>
      </c>
      <c r="Q53" s="465"/>
      <c r="R53" s="482"/>
    </row>
    <row r="54" spans="1:18" ht="21" customHeight="1" thickBot="1">
      <c r="A54" s="24"/>
      <c r="B54" s="469" t="s">
        <v>23</v>
      </c>
      <c r="C54" s="471" t="s">
        <v>28</v>
      </c>
      <c r="D54" s="471" t="s">
        <v>31</v>
      </c>
      <c r="E54" s="467"/>
      <c r="F54" s="139" t="s">
        <v>15</v>
      </c>
      <c r="G54" s="33">
        <f>SUM(H54:O54)</f>
        <v>0</v>
      </c>
      <c r="H54" s="95">
        <v>0</v>
      </c>
      <c r="I54" s="149">
        <v>0</v>
      </c>
      <c r="J54" s="123">
        <v>0</v>
      </c>
      <c r="K54" s="293">
        <v>0</v>
      </c>
      <c r="L54" s="35">
        <v>0</v>
      </c>
      <c r="M54" s="34">
        <v>0</v>
      </c>
      <c r="N54" s="34">
        <v>0</v>
      </c>
      <c r="O54" s="149">
        <v>0</v>
      </c>
      <c r="P54" s="36">
        <v>0</v>
      </c>
      <c r="Q54" s="465"/>
      <c r="R54" s="482"/>
    </row>
    <row r="55" spans="1:18" ht="21" customHeight="1">
      <c r="A55" s="24"/>
      <c r="B55" s="498"/>
      <c r="C55" s="467"/>
      <c r="D55" s="467"/>
      <c r="E55" s="71">
        <v>6057</v>
      </c>
      <c r="F55" s="140" t="s">
        <v>16</v>
      </c>
      <c r="G55" s="33">
        <f>SUM(H55:O55)</f>
        <v>284390.29000000004</v>
      </c>
      <c r="H55" s="95">
        <v>1060.66</v>
      </c>
      <c r="I55" s="149">
        <v>153100</v>
      </c>
      <c r="J55" s="123">
        <v>130229.63</v>
      </c>
      <c r="K55" s="293">
        <v>0</v>
      </c>
      <c r="L55" s="35">
        <v>0</v>
      </c>
      <c r="M55" s="34">
        <v>0</v>
      </c>
      <c r="N55" s="34">
        <v>0</v>
      </c>
      <c r="O55" s="149">
        <v>0</v>
      </c>
      <c r="P55" s="36">
        <v>0</v>
      </c>
      <c r="Q55" s="497"/>
      <c r="R55" s="482"/>
    </row>
    <row r="56" spans="1:18" ht="21" customHeight="1" thickBot="1">
      <c r="A56" s="400" t="s">
        <v>123</v>
      </c>
      <c r="B56" s="456" t="s">
        <v>79</v>
      </c>
      <c r="C56" s="456"/>
      <c r="D56" s="457"/>
      <c r="E56" s="460" t="s">
        <v>17</v>
      </c>
      <c r="F56" s="460"/>
      <c r="G56" s="304">
        <f aca="true" t="shared" si="23" ref="G56:O56">SUM(G57:G59)</f>
        <v>98680.25</v>
      </c>
      <c r="H56" s="305">
        <f>SUM(H57:H59)</f>
        <v>0</v>
      </c>
      <c r="I56" s="306">
        <f t="shared" si="23"/>
        <v>0</v>
      </c>
      <c r="J56" s="307">
        <f t="shared" si="23"/>
        <v>0</v>
      </c>
      <c r="K56" s="308">
        <f t="shared" si="23"/>
        <v>98680.25</v>
      </c>
      <c r="L56" s="309">
        <f t="shared" si="23"/>
        <v>0</v>
      </c>
      <c r="M56" s="310">
        <f t="shared" si="23"/>
        <v>0</v>
      </c>
      <c r="N56" s="310">
        <f t="shared" si="23"/>
        <v>0</v>
      </c>
      <c r="O56" s="306">
        <f t="shared" si="23"/>
        <v>0</v>
      </c>
      <c r="P56" s="311">
        <f>SUM(P57:P59)</f>
        <v>0</v>
      </c>
      <c r="Q56" s="464">
        <f>SUM(J58:O58)</f>
        <v>0</v>
      </c>
      <c r="R56" s="482"/>
    </row>
    <row r="57" spans="1:18" ht="21" customHeight="1" thickBot="1">
      <c r="A57" s="401"/>
      <c r="B57" s="458"/>
      <c r="C57" s="458"/>
      <c r="D57" s="459"/>
      <c r="E57" s="446">
        <v>6059</v>
      </c>
      <c r="F57" s="31" t="s">
        <v>14</v>
      </c>
      <c r="G57" s="33">
        <f>SUM(H57:O57)</f>
        <v>42147.5</v>
      </c>
      <c r="H57" s="95">
        <v>0</v>
      </c>
      <c r="I57" s="236">
        <v>0</v>
      </c>
      <c r="J57" s="123">
        <v>0</v>
      </c>
      <c r="K57" s="293">
        <v>42147.5</v>
      </c>
      <c r="L57" s="35">
        <v>0</v>
      </c>
      <c r="M57" s="34">
        <v>0</v>
      </c>
      <c r="N57" s="34">
        <v>0</v>
      </c>
      <c r="O57" s="149">
        <v>0</v>
      </c>
      <c r="P57" s="36">
        <v>0</v>
      </c>
      <c r="Q57" s="465"/>
      <c r="R57" s="482"/>
    </row>
    <row r="58" spans="1:18" ht="21" customHeight="1" thickBot="1">
      <c r="A58" s="24"/>
      <c r="B58" s="469" t="s">
        <v>32</v>
      </c>
      <c r="C58" s="473">
        <v>2015</v>
      </c>
      <c r="D58" s="471" t="s">
        <v>33</v>
      </c>
      <c r="E58" s="467"/>
      <c r="F58" s="139" t="s">
        <v>15</v>
      </c>
      <c r="G58" s="33">
        <f>SUM(H58:O58)</f>
        <v>0</v>
      </c>
      <c r="H58" s="95">
        <v>0</v>
      </c>
      <c r="I58" s="149">
        <v>0</v>
      </c>
      <c r="J58" s="123">
        <v>0</v>
      </c>
      <c r="K58" s="293">
        <v>0</v>
      </c>
      <c r="L58" s="35">
        <v>0</v>
      </c>
      <c r="M58" s="34">
        <v>0</v>
      </c>
      <c r="N58" s="34">
        <v>0</v>
      </c>
      <c r="O58" s="149">
        <v>0</v>
      </c>
      <c r="P58" s="36">
        <v>0</v>
      </c>
      <c r="Q58" s="465"/>
      <c r="R58" s="482"/>
    </row>
    <row r="59" spans="1:18" ht="21" customHeight="1">
      <c r="A59" s="24"/>
      <c r="B59" s="498"/>
      <c r="C59" s="467"/>
      <c r="D59" s="467"/>
      <c r="E59" s="71">
        <v>6057</v>
      </c>
      <c r="F59" s="140" t="s">
        <v>16</v>
      </c>
      <c r="G59" s="33">
        <f>SUM(H59:O59)</f>
        <v>56532.75</v>
      </c>
      <c r="H59" s="95">
        <v>0</v>
      </c>
      <c r="I59" s="149">
        <v>0</v>
      </c>
      <c r="J59" s="123">
        <v>0</v>
      </c>
      <c r="K59" s="293">
        <v>56532.75</v>
      </c>
      <c r="L59" s="35">
        <v>0</v>
      </c>
      <c r="M59" s="34">
        <v>0</v>
      </c>
      <c r="N59" s="34">
        <v>0</v>
      </c>
      <c r="O59" s="149">
        <v>0</v>
      </c>
      <c r="P59" s="36">
        <v>0</v>
      </c>
      <c r="Q59" s="497"/>
      <c r="R59" s="482"/>
    </row>
    <row r="60" spans="1:17" s="74" customFormat="1" ht="21" customHeight="1">
      <c r="A60" s="425" t="s">
        <v>124</v>
      </c>
      <c r="B60" s="474" t="s">
        <v>86</v>
      </c>
      <c r="C60" s="474"/>
      <c r="D60" s="475"/>
      <c r="E60" s="478" t="s">
        <v>17</v>
      </c>
      <c r="F60" s="479"/>
      <c r="G60" s="342">
        <f>SUM(G61:G63)</f>
        <v>388418.65</v>
      </c>
      <c r="H60" s="343">
        <f>SUM(H61:H63)</f>
        <v>0</v>
      </c>
      <c r="I60" s="344">
        <f aca="true" t="shared" si="24" ref="I60:O60">SUM(I61:I63)</f>
        <v>0</v>
      </c>
      <c r="J60" s="345">
        <f t="shared" si="24"/>
        <v>388418.65</v>
      </c>
      <c r="K60" s="346">
        <f t="shared" si="24"/>
        <v>0</v>
      </c>
      <c r="L60" s="347">
        <f t="shared" si="24"/>
        <v>0</v>
      </c>
      <c r="M60" s="348">
        <f t="shared" si="24"/>
        <v>0</v>
      </c>
      <c r="N60" s="348">
        <f t="shared" si="24"/>
        <v>0</v>
      </c>
      <c r="O60" s="343">
        <f t="shared" si="24"/>
        <v>0</v>
      </c>
      <c r="P60" s="349">
        <f>SUM(P61:P63)</f>
        <v>0</v>
      </c>
      <c r="Q60" s="480">
        <f>SUM(J62:O62)</f>
        <v>0</v>
      </c>
    </row>
    <row r="61" spans="1:17" s="74" customFormat="1" ht="21" customHeight="1">
      <c r="A61" s="426"/>
      <c r="B61" s="476"/>
      <c r="C61" s="476"/>
      <c r="D61" s="477"/>
      <c r="E61" s="593">
        <v>6059</v>
      </c>
      <c r="F61" s="75" t="s">
        <v>14</v>
      </c>
      <c r="G61" s="76">
        <f>SUM(H61:O61)</f>
        <v>149431.65</v>
      </c>
      <c r="H61" s="116">
        <v>0</v>
      </c>
      <c r="I61" s="159">
        <v>0</v>
      </c>
      <c r="J61" s="132">
        <v>149431.65</v>
      </c>
      <c r="K61" s="299">
        <v>0</v>
      </c>
      <c r="L61" s="84">
        <v>0</v>
      </c>
      <c r="M61" s="77">
        <v>0</v>
      </c>
      <c r="N61" s="77">
        <v>0</v>
      </c>
      <c r="O61" s="118">
        <v>0</v>
      </c>
      <c r="P61" s="87">
        <v>0</v>
      </c>
      <c r="Q61" s="480">
        <f>SUM(I61:O61)</f>
        <v>149431.65</v>
      </c>
    </row>
    <row r="62" spans="1:17" s="74" customFormat="1" ht="21" customHeight="1">
      <c r="A62" s="395"/>
      <c r="B62" s="499" t="s">
        <v>23</v>
      </c>
      <c r="C62" s="501">
        <v>2014</v>
      </c>
      <c r="D62" s="501" t="s">
        <v>47</v>
      </c>
      <c r="E62" s="594"/>
      <c r="F62" s="75" t="s">
        <v>15</v>
      </c>
      <c r="G62" s="76">
        <f>SUM(H62:O62)</f>
        <v>0</v>
      </c>
      <c r="H62" s="116">
        <v>0</v>
      </c>
      <c r="I62" s="159">
        <v>0</v>
      </c>
      <c r="J62" s="132">
        <v>0</v>
      </c>
      <c r="K62" s="299">
        <v>0</v>
      </c>
      <c r="L62" s="84">
        <v>0</v>
      </c>
      <c r="M62" s="77">
        <v>0</v>
      </c>
      <c r="N62" s="77">
        <v>0</v>
      </c>
      <c r="O62" s="118">
        <v>0</v>
      </c>
      <c r="P62" s="87">
        <v>0</v>
      </c>
      <c r="Q62" s="480">
        <f>SUM(I62:O62)</f>
        <v>0</v>
      </c>
    </row>
    <row r="63" spans="1:17" s="74" customFormat="1" ht="21" customHeight="1">
      <c r="A63" s="395"/>
      <c r="B63" s="500"/>
      <c r="C63" s="502"/>
      <c r="D63" s="502"/>
      <c r="E63" s="78">
        <v>6057</v>
      </c>
      <c r="F63" s="93" t="s">
        <v>16</v>
      </c>
      <c r="G63" s="79">
        <f>SUM(H63:O63)</f>
        <v>238987</v>
      </c>
      <c r="H63" s="117">
        <v>0</v>
      </c>
      <c r="I63" s="237">
        <v>0</v>
      </c>
      <c r="J63" s="133">
        <v>238987</v>
      </c>
      <c r="K63" s="300">
        <v>0</v>
      </c>
      <c r="L63" s="86">
        <v>0</v>
      </c>
      <c r="M63" s="80">
        <v>0</v>
      </c>
      <c r="N63" s="80">
        <v>0</v>
      </c>
      <c r="O63" s="119">
        <v>0</v>
      </c>
      <c r="P63" s="164">
        <v>0</v>
      </c>
      <c r="Q63" s="480">
        <f>SUM(I63:O63)</f>
        <v>238987</v>
      </c>
    </row>
    <row r="64" spans="1:17" s="74" customFormat="1" ht="21" customHeight="1">
      <c r="A64" s="425" t="s">
        <v>125</v>
      </c>
      <c r="B64" s="548" t="s">
        <v>80</v>
      </c>
      <c r="C64" s="477"/>
      <c r="D64" s="477"/>
      <c r="E64" s="478" t="s">
        <v>17</v>
      </c>
      <c r="F64" s="479"/>
      <c r="G64" s="342">
        <f aca="true" t="shared" si="25" ref="G64:O64">SUM(G65:G67)</f>
        <v>516765</v>
      </c>
      <c r="H64" s="343">
        <f>SUM(H65:H67)</f>
        <v>6150</v>
      </c>
      <c r="I64" s="344">
        <f t="shared" si="25"/>
        <v>8610</v>
      </c>
      <c r="J64" s="345">
        <f t="shared" si="25"/>
        <v>38905</v>
      </c>
      <c r="K64" s="346">
        <f t="shared" si="25"/>
        <v>213100</v>
      </c>
      <c r="L64" s="347">
        <f t="shared" si="25"/>
        <v>250000</v>
      </c>
      <c r="M64" s="348">
        <f t="shared" si="25"/>
        <v>0</v>
      </c>
      <c r="N64" s="348">
        <f t="shared" si="25"/>
        <v>0</v>
      </c>
      <c r="O64" s="350">
        <f t="shared" si="25"/>
        <v>0</v>
      </c>
      <c r="P64" s="351">
        <f>SUM(P65:P67)</f>
        <v>0</v>
      </c>
      <c r="Q64" s="480">
        <f>SUM(J66:O66)</f>
        <v>0</v>
      </c>
    </row>
    <row r="65" spans="1:17" s="74" customFormat="1" ht="21" customHeight="1">
      <c r="A65" s="426"/>
      <c r="B65" s="549"/>
      <c r="C65" s="549"/>
      <c r="D65" s="549"/>
      <c r="E65" s="554">
        <v>6059</v>
      </c>
      <c r="F65" s="75" t="s">
        <v>14</v>
      </c>
      <c r="G65" s="81">
        <f>SUM(H65:O65)</f>
        <v>116765</v>
      </c>
      <c r="H65" s="118">
        <v>6150</v>
      </c>
      <c r="I65" s="159">
        <v>8610</v>
      </c>
      <c r="J65" s="132">
        <v>38905</v>
      </c>
      <c r="K65" s="299">
        <v>13100</v>
      </c>
      <c r="L65" s="84">
        <v>50000</v>
      </c>
      <c r="M65" s="77">
        <v>0</v>
      </c>
      <c r="N65" s="77">
        <v>0</v>
      </c>
      <c r="O65" s="159">
        <v>0</v>
      </c>
      <c r="P65" s="87">
        <v>0</v>
      </c>
      <c r="Q65" s="480">
        <f>SUM(I65:O65)</f>
        <v>110615</v>
      </c>
    </row>
    <row r="66" spans="1:17" s="74" customFormat="1" ht="21" customHeight="1">
      <c r="A66" s="395"/>
      <c r="B66" s="499" t="s">
        <v>23</v>
      </c>
      <c r="C66" s="501" t="s">
        <v>67</v>
      </c>
      <c r="D66" s="501" t="s">
        <v>36</v>
      </c>
      <c r="E66" s="555"/>
      <c r="F66" s="75" t="s">
        <v>15</v>
      </c>
      <c r="G66" s="81">
        <f>SUM(H66:O66)</f>
        <v>0</v>
      </c>
      <c r="H66" s="118">
        <v>0</v>
      </c>
      <c r="I66" s="159">
        <v>0</v>
      </c>
      <c r="J66" s="132">
        <v>0</v>
      </c>
      <c r="K66" s="299">
        <v>0</v>
      </c>
      <c r="L66" s="84">
        <v>0</v>
      </c>
      <c r="M66" s="77">
        <v>0</v>
      </c>
      <c r="N66" s="77">
        <v>0</v>
      </c>
      <c r="O66" s="118">
        <v>0</v>
      </c>
      <c r="P66" s="87">
        <v>0</v>
      </c>
      <c r="Q66" s="480">
        <f>SUM(I66:O66)</f>
        <v>0</v>
      </c>
    </row>
    <row r="67" spans="1:17" s="74" customFormat="1" ht="21" customHeight="1">
      <c r="A67" s="395"/>
      <c r="B67" s="500"/>
      <c r="C67" s="502"/>
      <c r="D67" s="502"/>
      <c r="E67" s="82">
        <v>6057</v>
      </c>
      <c r="F67" s="93" t="s">
        <v>16</v>
      </c>
      <c r="G67" s="85">
        <f>SUM(H67:O67)</f>
        <v>400000</v>
      </c>
      <c r="H67" s="119">
        <v>0</v>
      </c>
      <c r="I67" s="237">
        <v>0</v>
      </c>
      <c r="J67" s="133">
        <v>0</v>
      </c>
      <c r="K67" s="300">
        <v>200000</v>
      </c>
      <c r="L67" s="86">
        <v>200000</v>
      </c>
      <c r="M67" s="80">
        <v>0</v>
      </c>
      <c r="N67" s="80">
        <v>0</v>
      </c>
      <c r="O67" s="119">
        <v>0</v>
      </c>
      <c r="P67" s="164">
        <v>0</v>
      </c>
      <c r="Q67" s="480">
        <f>SUM(I67:O67)</f>
        <v>400000</v>
      </c>
    </row>
    <row r="68" spans="1:17" s="74" customFormat="1" ht="21" customHeight="1" thickBot="1">
      <c r="A68" s="425" t="s">
        <v>126</v>
      </c>
      <c r="B68" s="474" t="s">
        <v>81</v>
      </c>
      <c r="C68" s="474"/>
      <c r="D68" s="475"/>
      <c r="E68" s="478" t="s">
        <v>17</v>
      </c>
      <c r="F68" s="479"/>
      <c r="G68" s="342">
        <f aca="true" t="shared" si="26" ref="G68:O68">SUM(G69:G71)</f>
        <v>1308000</v>
      </c>
      <c r="H68" s="343">
        <f>SUM(H69:H71)</f>
        <v>0</v>
      </c>
      <c r="I68" s="344">
        <f t="shared" si="26"/>
        <v>0</v>
      </c>
      <c r="J68" s="345">
        <f t="shared" si="26"/>
        <v>0</v>
      </c>
      <c r="K68" s="346">
        <f t="shared" si="26"/>
        <v>0</v>
      </c>
      <c r="L68" s="347">
        <f t="shared" si="26"/>
        <v>200000</v>
      </c>
      <c r="M68" s="348">
        <f t="shared" si="26"/>
        <v>200000</v>
      </c>
      <c r="N68" s="348">
        <f t="shared" si="26"/>
        <v>778000</v>
      </c>
      <c r="O68" s="343">
        <f t="shared" si="26"/>
        <v>130000</v>
      </c>
      <c r="P68" s="349">
        <f>SUM(P69:P71)</f>
        <v>0</v>
      </c>
      <c r="Q68" s="550">
        <f>SUM(J70:O70)</f>
        <v>0</v>
      </c>
    </row>
    <row r="69" spans="1:17" s="74" customFormat="1" ht="21" customHeight="1" thickBot="1">
      <c r="A69" s="426"/>
      <c r="B69" s="476"/>
      <c r="C69" s="476"/>
      <c r="D69" s="477"/>
      <c r="E69" s="554">
        <v>6059</v>
      </c>
      <c r="F69" s="75" t="s">
        <v>14</v>
      </c>
      <c r="G69" s="81">
        <f>SUM(H69:O69)</f>
        <v>1308000</v>
      </c>
      <c r="H69" s="118">
        <v>0</v>
      </c>
      <c r="I69" s="159">
        <v>0</v>
      </c>
      <c r="J69" s="132">
        <v>0</v>
      </c>
      <c r="K69" s="299">
        <v>0</v>
      </c>
      <c r="L69" s="84">
        <v>200000</v>
      </c>
      <c r="M69" s="77">
        <v>200000</v>
      </c>
      <c r="N69" s="77">
        <v>778000</v>
      </c>
      <c r="O69" s="118">
        <v>130000</v>
      </c>
      <c r="P69" s="87">
        <v>0</v>
      </c>
      <c r="Q69" s="550"/>
    </row>
    <row r="70" spans="1:17" s="74" customFormat="1" ht="21" customHeight="1" thickBot="1">
      <c r="A70" s="395"/>
      <c r="B70" s="544" t="s">
        <v>23</v>
      </c>
      <c r="C70" s="546" t="s">
        <v>68</v>
      </c>
      <c r="D70" s="546" t="s">
        <v>36</v>
      </c>
      <c r="E70" s="555"/>
      <c r="F70" s="75" t="s">
        <v>15</v>
      </c>
      <c r="G70" s="81">
        <f>SUM(H70:O70)</f>
        <v>0</v>
      </c>
      <c r="H70" s="118">
        <v>0</v>
      </c>
      <c r="I70" s="159">
        <v>0</v>
      </c>
      <c r="J70" s="132">
        <v>0</v>
      </c>
      <c r="K70" s="299">
        <v>0</v>
      </c>
      <c r="L70" s="84">
        <v>0</v>
      </c>
      <c r="M70" s="77">
        <v>0</v>
      </c>
      <c r="N70" s="77">
        <v>0</v>
      </c>
      <c r="O70" s="159">
        <v>0</v>
      </c>
      <c r="P70" s="87">
        <v>0</v>
      </c>
      <c r="Q70" s="550"/>
    </row>
    <row r="71" spans="1:17" s="74" customFormat="1" ht="21" customHeight="1">
      <c r="A71" s="395"/>
      <c r="B71" s="545"/>
      <c r="C71" s="547"/>
      <c r="D71" s="547"/>
      <c r="E71" s="83">
        <v>6057</v>
      </c>
      <c r="F71" s="92" t="s">
        <v>16</v>
      </c>
      <c r="G71" s="81">
        <f>SUM(H71:O71)</f>
        <v>0</v>
      </c>
      <c r="H71" s="118">
        <v>0</v>
      </c>
      <c r="I71" s="159">
        <v>0</v>
      </c>
      <c r="J71" s="132">
        <v>0</v>
      </c>
      <c r="K71" s="299">
        <v>0</v>
      </c>
      <c r="L71" s="84">
        <v>0</v>
      </c>
      <c r="M71" s="77">
        <v>0</v>
      </c>
      <c r="N71" s="77">
        <v>0</v>
      </c>
      <c r="O71" s="159">
        <v>0</v>
      </c>
      <c r="P71" s="87">
        <v>0</v>
      </c>
      <c r="Q71" s="551"/>
    </row>
    <row r="72" spans="1:18" ht="21" customHeight="1" thickBot="1">
      <c r="A72" s="400" t="s">
        <v>127</v>
      </c>
      <c r="B72" s="456" t="s">
        <v>87</v>
      </c>
      <c r="C72" s="456"/>
      <c r="D72" s="457"/>
      <c r="E72" s="460" t="s">
        <v>17</v>
      </c>
      <c r="F72" s="460"/>
      <c r="G72" s="352">
        <f>SUM(G73:G75)</f>
        <v>18882.59</v>
      </c>
      <c r="H72" s="353">
        <f>SUM(H73:H75)</f>
        <v>0</v>
      </c>
      <c r="I72" s="354">
        <f aca="true" t="shared" si="27" ref="I72:O72">SUM(I73:I75)</f>
        <v>0</v>
      </c>
      <c r="J72" s="243">
        <f t="shared" si="27"/>
        <v>18882.59</v>
      </c>
      <c r="K72" s="281">
        <f t="shared" si="27"/>
        <v>0</v>
      </c>
      <c r="L72" s="355">
        <f t="shared" si="27"/>
        <v>0</v>
      </c>
      <c r="M72" s="356">
        <f t="shared" si="27"/>
        <v>0</v>
      </c>
      <c r="N72" s="356">
        <f t="shared" si="27"/>
        <v>0</v>
      </c>
      <c r="O72" s="354">
        <f t="shared" si="27"/>
        <v>0</v>
      </c>
      <c r="P72" s="357">
        <f>SUM(P73:P75)</f>
        <v>0</v>
      </c>
      <c r="Q72" s="491">
        <f>SUM(J74:O74)</f>
        <v>0</v>
      </c>
      <c r="R72" s="481" t="s">
        <v>93</v>
      </c>
    </row>
    <row r="73" spans="1:18" ht="21" customHeight="1" thickBot="1">
      <c r="A73" s="401"/>
      <c r="B73" s="458"/>
      <c r="C73" s="458"/>
      <c r="D73" s="459"/>
      <c r="E73" s="446">
        <v>6059</v>
      </c>
      <c r="F73" s="31" t="s">
        <v>14</v>
      </c>
      <c r="G73" s="13">
        <f>SUM(H73:O73)</f>
        <v>6601.23</v>
      </c>
      <c r="H73" s="121">
        <v>0</v>
      </c>
      <c r="I73" s="160">
        <v>0</v>
      </c>
      <c r="J73" s="134">
        <v>6601.23</v>
      </c>
      <c r="K73" s="290">
        <v>0</v>
      </c>
      <c r="L73" s="168">
        <v>0</v>
      </c>
      <c r="M73" s="14">
        <v>0</v>
      </c>
      <c r="N73" s="14">
        <v>0</v>
      </c>
      <c r="O73" s="160">
        <v>0</v>
      </c>
      <c r="P73" s="16">
        <v>0</v>
      </c>
      <c r="Q73" s="492"/>
      <c r="R73" s="482"/>
    </row>
    <row r="74" spans="1:18" ht="21" customHeight="1" thickBot="1">
      <c r="A74" s="24"/>
      <c r="B74" s="494" t="s">
        <v>23</v>
      </c>
      <c r="C74" s="473">
        <v>2014</v>
      </c>
      <c r="D74" s="471" t="s">
        <v>36</v>
      </c>
      <c r="E74" s="467"/>
      <c r="F74" s="31" t="s">
        <v>15</v>
      </c>
      <c r="G74" s="13">
        <f>SUM(H74:O74)</f>
        <v>0</v>
      </c>
      <c r="H74" s="121">
        <v>0</v>
      </c>
      <c r="I74" s="160">
        <v>0</v>
      </c>
      <c r="J74" s="134">
        <v>0</v>
      </c>
      <c r="K74" s="290">
        <v>0</v>
      </c>
      <c r="L74" s="168">
        <v>0</v>
      </c>
      <c r="M74" s="14">
        <v>0</v>
      </c>
      <c r="N74" s="14">
        <v>0</v>
      </c>
      <c r="O74" s="160">
        <v>0</v>
      </c>
      <c r="P74" s="16">
        <v>0</v>
      </c>
      <c r="Q74" s="492"/>
      <c r="R74" s="482"/>
    </row>
    <row r="75" spans="1:18" ht="21" customHeight="1">
      <c r="A75" s="24"/>
      <c r="B75" s="470"/>
      <c r="C75" s="472"/>
      <c r="D75" s="472"/>
      <c r="E75" s="138">
        <v>6057</v>
      </c>
      <c r="F75" s="141" t="s">
        <v>16</v>
      </c>
      <c r="G75" s="142">
        <f>SUM(H75:O75)</f>
        <v>12281.36</v>
      </c>
      <c r="H75" s="143">
        <v>0</v>
      </c>
      <c r="I75" s="161">
        <v>0</v>
      </c>
      <c r="J75" s="126">
        <v>12281.36</v>
      </c>
      <c r="K75" s="291">
        <v>0</v>
      </c>
      <c r="L75" s="169">
        <v>0</v>
      </c>
      <c r="M75" s="144">
        <v>0</v>
      </c>
      <c r="N75" s="144">
        <v>0</v>
      </c>
      <c r="O75" s="161">
        <v>0</v>
      </c>
      <c r="P75" s="145">
        <v>0</v>
      </c>
      <c r="Q75" s="493"/>
      <c r="R75" s="482"/>
    </row>
    <row r="76" spans="1:18" s="25" customFormat="1" ht="21" customHeight="1" thickBot="1">
      <c r="A76" s="420" t="s">
        <v>128</v>
      </c>
      <c r="B76" s="495" t="s">
        <v>69</v>
      </c>
      <c r="C76" s="495"/>
      <c r="D76" s="496"/>
      <c r="E76" s="460" t="s">
        <v>17</v>
      </c>
      <c r="F76" s="460"/>
      <c r="G76" s="304">
        <f aca="true" t="shared" si="28" ref="G76:O76">SUM(G77:G79)</f>
        <v>191595.09</v>
      </c>
      <c r="H76" s="305">
        <f>SUM(H77:H79)</f>
        <v>41914.09</v>
      </c>
      <c r="I76" s="306">
        <f t="shared" si="28"/>
        <v>75972</v>
      </c>
      <c r="J76" s="307">
        <f t="shared" si="28"/>
        <v>43709</v>
      </c>
      <c r="K76" s="308">
        <f t="shared" si="28"/>
        <v>30000</v>
      </c>
      <c r="L76" s="309">
        <f t="shared" si="28"/>
        <v>0</v>
      </c>
      <c r="M76" s="310">
        <f t="shared" si="28"/>
        <v>0</v>
      </c>
      <c r="N76" s="310">
        <f t="shared" si="28"/>
        <v>0</v>
      </c>
      <c r="O76" s="306">
        <f t="shared" si="28"/>
        <v>0</v>
      </c>
      <c r="P76" s="311">
        <f>SUM(P77:P79)</f>
        <v>0</v>
      </c>
      <c r="Q76" s="489">
        <f>SUM(J78:O78)</f>
        <v>0</v>
      </c>
      <c r="R76" s="482"/>
    </row>
    <row r="77" spans="1:18" s="25" customFormat="1" ht="21" customHeight="1" thickBot="1">
      <c r="A77" s="421"/>
      <c r="B77" s="458"/>
      <c r="C77" s="458"/>
      <c r="D77" s="459"/>
      <c r="E77" s="446">
        <v>6050</v>
      </c>
      <c r="F77" s="31" t="s">
        <v>14</v>
      </c>
      <c r="G77" s="33">
        <f>SUM(H77:O77)</f>
        <v>0</v>
      </c>
      <c r="H77" s="95">
        <v>0</v>
      </c>
      <c r="I77" s="149">
        <v>0</v>
      </c>
      <c r="J77" s="123">
        <v>0</v>
      </c>
      <c r="K77" s="293">
        <v>0</v>
      </c>
      <c r="L77" s="35">
        <v>0</v>
      </c>
      <c r="M77" s="34">
        <v>0</v>
      </c>
      <c r="N77" s="34">
        <v>0</v>
      </c>
      <c r="O77" s="149">
        <v>0</v>
      </c>
      <c r="P77" s="36">
        <v>0</v>
      </c>
      <c r="Q77" s="465"/>
      <c r="R77" s="482"/>
    </row>
    <row r="78" spans="1:18" s="25" customFormat="1" ht="21" customHeight="1" thickBot="1">
      <c r="A78" s="32"/>
      <c r="B78" s="469" t="s">
        <v>23</v>
      </c>
      <c r="C78" s="473" t="s">
        <v>30</v>
      </c>
      <c r="D78" s="471" t="s">
        <v>37</v>
      </c>
      <c r="E78" s="446"/>
      <c r="F78" s="31" t="s">
        <v>15</v>
      </c>
      <c r="G78" s="33">
        <f>SUM(H78:O78)</f>
        <v>0</v>
      </c>
      <c r="H78" s="95">
        <v>0</v>
      </c>
      <c r="I78" s="149">
        <v>0</v>
      </c>
      <c r="J78" s="123">
        <v>0</v>
      </c>
      <c r="K78" s="293">
        <v>0</v>
      </c>
      <c r="L78" s="35">
        <v>0</v>
      </c>
      <c r="M78" s="34">
        <v>0</v>
      </c>
      <c r="N78" s="34">
        <v>0</v>
      </c>
      <c r="O78" s="149">
        <v>0</v>
      </c>
      <c r="P78" s="36">
        <v>0</v>
      </c>
      <c r="Q78" s="465"/>
      <c r="R78" s="482"/>
    </row>
    <row r="79" spans="1:18" s="25" customFormat="1" ht="21" customHeight="1">
      <c r="A79" s="32"/>
      <c r="B79" s="470"/>
      <c r="C79" s="472"/>
      <c r="D79" s="472"/>
      <c r="E79" s="447"/>
      <c r="F79" s="136" t="s">
        <v>16</v>
      </c>
      <c r="G79" s="88">
        <f>SUM(H79:O79)</f>
        <v>191595.09</v>
      </c>
      <c r="H79" s="120">
        <v>41914.09</v>
      </c>
      <c r="I79" s="162">
        <v>75972</v>
      </c>
      <c r="J79" s="127">
        <v>43709</v>
      </c>
      <c r="K79" s="294">
        <v>30000</v>
      </c>
      <c r="L79" s="170">
        <v>0</v>
      </c>
      <c r="M79" s="89">
        <v>0</v>
      </c>
      <c r="N79" s="89">
        <v>0</v>
      </c>
      <c r="O79" s="162">
        <v>0</v>
      </c>
      <c r="P79" s="90">
        <v>0</v>
      </c>
      <c r="Q79" s="466"/>
      <c r="R79" s="482"/>
    </row>
    <row r="80" spans="1:18" s="25" customFormat="1" ht="21" customHeight="1" thickBot="1">
      <c r="A80" s="420" t="s">
        <v>129</v>
      </c>
      <c r="B80" s="495" t="s">
        <v>88</v>
      </c>
      <c r="C80" s="495"/>
      <c r="D80" s="496"/>
      <c r="E80" s="460" t="s">
        <v>17</v>
      </c>
      <c r="F80" s="460"/>
      <c r="G80" s="304">
        <f>SUM(G81:G83)</f>
        <v>166227</v>
      </c>
      <c r="H80" s="305">
        <f>SUM(H81:H83)</f>
        <v>0</v>
      </c>
      <c r="I80" s="306">
        <f aca="true" t="shared" si="29" ref="I80:O80">SUM(I81:I83)</f>
        <v>0</v>
      </c>
      <c r="J80" s="307">
        <f t="shared" si="29"/>
        <v>166227</v>
      </c>
      <c r="K80" s="308">
        <v>0</v>
      </c>
      <c r="L80" s="309">
        <f t="shared" si="29"/>
        <v>0</v>
      </c>
      <c r="M80" s="310">
        <f t="shared" si="29"/>
        <v>0</v>
      </c>
      <c r="N80" s="310">
        <f t="shared" si="29"/>
        <v>0</v>
      </c>
      <c r="O80" s="306">
        <f t="shared" si="29"/>
        <v>0</v>
      </c>
      <c r="P80" s="311">
        <f>SUM(P81:P83)</f>
        <v>0</v>
      </c>
      <c r="Q80" s="489">
        <f>SUM(J82:O82)</f>
        <v>0</v>
      </c>
      <c r="R80" s="482"/>
    </row>
    <row r="81" spans="1:18" s="25" customFormat="1" ht="21" customHeight="1" thickBot="1">
      <c r="A81" s="421"/>
      <c r="B81" s="458"/>
      <c r="C81" s="458"/>
      <c r="D81" s="459"/>
      <c r="E81" s="446">
        <v>6069</v>
      </c>
      <c r="F81" s="31" t="s">
        <v>14</v>
      </c>
      <c r="G81" s="33">
        <f>SUM(H81:O81)</f>
        <v>65000</v>
      </c>
      <c r="H81" s="95">
        <v>0</v>
      </c>
      <c r="I81" s="149">
        <v>0</v>
      </c>
      <c r="J81" s="123">
        <v>65000</v>
      </c>
      <c r="K81" s="293">
        <v>0</v>
      </c>
      <c r="L81" s="35">
        <v>0</v>
      </c>
      <c r="M81" s="34">
        <v>0</v>
      </c>
      <c r="N81" s="34">
        <v>0</v>
      </c>
      <c r="O81" s="149">
        <v>0</v>
      </c>
      <c r="P81" s="36">
        <v>0</v>
      </c>
      <c r="Q81" s="465"/>
      <c r="R81" s="482"/>
    </row>
    <row r="82" spans="1:18" s="25" customFormat="1" ht="21" customHeight="1" thickBot="1">
      <c r="A82" s="32"/>
      <c r="B82" s="469" t="s">
        <v>23</v>
      </c>
      <c r="C82" s="471">
        <v>2014</v>
      </c>
      <c r="D82" s="471" t="s">
        <v>37</v>
      </c>
      <c r="E82" s="467"/>
      <c r="F82" s="31" t="s">
        <v>15</v>
      </c>
      <c r="G82" s="33">
        <f>SUM(H82:O82)</f>
        <v>0</v>
      </c>
      <c r="H82" s="95">
        <v>0</v>
      </c>
      <c r="I82" s="149">
        <v>0</v>
      </c>
      <c r="J82" s="123">
        <v>0</v>
      </c>
      <c r="K82" s="293">
        <v>0</v>
      </c>
      <c r="L82" s="35">
        <v>0</v>
      </c>
      <c r="M82" s="34">
        <v>0</v>
      </c>
      <c r="N82" s="34">
        <v>0</v>
      </c>
      <c r="O82" s="149">
        <v>0</v>
      </c>
      <c r="P82" s="36">
        <v>0</v>
      </c>
      <c r="Q82" s="465"/>
      <c r="R82" s="482"/>
    </row>
    <row r="83" spans="1:18" s="25" customFormat="1" ht="21" customHeight="1">
      <c r="A83" s="32"/>
      <c r="B83" s="498"/>
      <c r="C83" s="467"/>
      <c r="D83" s="467"/>
      <c r="E83" s="71">
        <v>6067</v>
      </c>
      <c r="F83" s="141" t="s">
        <v>16</v>
      </c>
      <c r="G83" s="33">
        <f>SUM(H83:O83)</f>
        <v>101227</v>
      </c>
      <c r="H83" s="95">
        <v>0</v>
      </c>
      <c r="I83" s="149">
        <v>0</v>
      </c>
      <c r="J83" s="123">
        <v>101227</v>
      </c>
      <c r="K83" s="293">
        <v>0</v>
      </c>
      <c r="L83" s="35">
        <v>0</v>
      </c>
      <c r="M83" s="34">
        <v>0</v>
      </c>
      <c r="N83" s="34">
        <v>0</v>
      </c>
      <c r="O83" s="149">
        <v>0</v>
      </c>
      <c r="P83" s="36">
        <v>0</v>
      </c>
      <c r="Q83" s="497"/>
      <c r="R83" s="482"/>
    </row>
    <row r="84" spans="1:17" s="25" customFormat="1" ht="21" customHeight="1" thickBot="1">
      <c r="A84" s="420" t="s">
        <v>130</v>
      </c>
      <c r="B84" s="456" t="s">
        <v>91</v>
      </c>
      <c r="C84" s="456"/>
      <c r="D84" s="457"/>
      <c r="E84" s="460" t="s">
        <v>17</v>
      </c>
      <c r="F84" s="460"/>
      <c r="G84" s="304">
        <f>SUM(G85:G87)</f>
        <v>23370</v>
      </c>
      <c r="H84" s="305">
        <f>SUM(H85:H87)</f>
        <v>0</v>
      </c>
      <c r="I84" s="306">
        <f aca="true" t="shared" si="30" ref="I84:O84">SUM(I85:I87)</f>
        <v>0</v>
      </c>
      <c r="J84" s="307">
        <f t="shared" si="30"/>
        <v>0</v>
      </c>
      <c r="K84" s="308">
        <f t="shared" si="30"/>
        <v>23370</v>
      </c>
      <c r="L84" s="309">
        <f t="shared" si="30"/>
        <v>0</v>
      </c>
      <c r="M84" s="310">
        <f t="shared" si="30"/>
        <v>0</v>
      </c>
      <c r="N84" s="310">
        <f t="shared" si="30"/>
        <v>0</v>
      </c>
      <c r="O84" s="306">
        <f t="shared" si="30"/>
        <v>0</v>
      </c>
      <c r="P84" s="311">
        <f>SUM(P85:P87)</f>
        <v>0</v>
      </c>
      <c r="Q84" s="464">
        <f>SUM(J86:O86)</f>
        <v>0</v>
      </c>
    </row>
    <row r="85" spans="1:17" s="25" customFormat="1" ht="21" customHeight="1" thickBot="1">
      <c r="A85" s="421"/>
      <c r="B85" s="458"/>
      <c r="C85" s="458"/>
      <c r="D85" s="459"/>
      <c r="E85" s="446">
        <v>6050</v>
      </c>
      <c r="F85" s="31" t="s">
        <v>14</v>
      </c>
      <c r="G85" s="33">
        <f>SUM(H85:O85)</f>
        <v>3505.5</v>
      </c>
      <c r="H85" s="95">
        <v>0</v>
      </c>
      <c r="I85" s="149">
        <v>0</v>
      </c>
      <c r="J85" s="123"/>
      <c r="K85" s="293">
        <v>3505.5</v>
      </c>
      <c r="L85" s="35">
        <v>0</v>
      </c>
      <c r="M85" s="34">
        <v>0</v>
      </c>
      <c r="N85" s="34">
        <v>0</v>
      </c>
      <c r="O85" s="149">
        <v>0</v>
      </c>
      <c r="P85" s="36">
        <v>0</v>
      </c>
      <c r="Q85" s="465"/>
    </row>
    <row r="86" spans="1:17" s="25" customFormat="1" ht="21" customHeight="1" thickBot="1">
      <c r="A86" s="32"/>
      <c r="B86" s="469" t="s">
        <v>23</v>
      </c>
      <c r="C86" s="471">
        <v>2015</v>
      </c>
      <c r="D86" s="473" t="s">
        <v>97</v>
      </c>
      <c r="E86" s="467"/>
      <c r="F86" s="31" t="s">
        <v>15</v>
      </c>
      <c r="G86" s="33">
        <f>SUM(H86:O86)</f>
        <v>0</v>
      </c>
      <c r="H86" s="95">
        <v>0</v>
      </c>
      <c r="I86" s="149">
        <v>0</v>
      </c>
      <c r="J86" s="123">
        <v>0</v>
      </c>
      <c r="K86" s="293">
        <v>0</v>
      </c>
      <c r="L86" s="35">
        <v>0</v>
      </c>
      <c r="M86" s="34">
        <v>0</v>
      </c>
      <c r="N86" s="34">
        <v>0</v>
      </c>
      <c r="O86" s="149">
        <v>0</v>
      </c>
      <c r="P86" s="36">
        <v>0</v>
      </c>
      <c r="Q86" s="465"/>
    </row>
    <row r="87" spans="1:17" s="25" customFormat="1" ht="21" customHeight="1">
      <c r="A87" s="32"/>
      <c r="B87" s="470"/>
      <c r="C87" s="472"/>
      <c r="D87" s="472"/>
      <c r="E87" s="138">
        <v>6059</v>
      </c>
      <c r="F87" s="141" t="s">
        <v>16</v>
      </c>
      <c r="G87" s="88">
        <f>SUM(H87:O87)</f>
        <v>19864.5</v>
      </c>
      <c r="H87" s="120">
        <v>0</v>
      </c>
      <c r="I87" s="162">
        <v>0</v>
      </c>
      <c r="J87" s="127"/>
      <c r="K87" s="294">
        <v>19864.5</v>
      </c>
      <c r="L87" s="170">
        <v>0</v>
      </c>
      <c r="M87" s="89">
        <v>0</v>
      </c>
      <c r="N87" s="89">
        <v>0</v>
      </c>
      <c r="O87" s="162">
        <v>0</v>
      </c>
      <c r="P87" s="90">
        <v>0</v>
      </c>
      <c r="Q87" s="466"/>
    </row>
    <row r="88" spans="1:17" ht="21" customHeight="1" thickBot="1">
      <c r="A88" s="400" t="s">
        <v>131</v>
      </c>
      <c r="B88" s="456" t="s">
        <v>77</v>
      </c>
      <c r="C88" s="456"/>
      <c r="D88" s="457"/>
      <c r="E88" s="460" t="s">
        <v>17</v>
      </c>
      <c r="F88" s="460"/>
      <c r="G88" s="304">
        <f aca="true" t="shared" si="31" ref="G88:O88">SUM(G89:G91)</f>
        <v>525600</v>
      </c>
      <c r="H88" s="305">
        <f>SUM(H89:H91)</f>
        <v>0</v>
      </c>
      <c r="I88" s="306">
        <f t="shared" si="31"/>
        <v>125600</v>
      </c>
      <c r="J88" s="307">
        <f t="shared" si="31"/>
        <v>9348</v>
      </c>
      <c r="K88" s="308">
        <f t="shared" si="31"/>
        <v>140652</v>
      </c>
      <c r="L88" s="309">
        <f t="shared" si="31"/>
        <v>250000</v>
      </c>
      <c r="M88" s="310">
        <f t="shared" si="31"/>
        <v>0</v>
      </c>
      <c r="N88" s="310">
        <f t="shared" si="31"/>
        <v>0</v>
      </c>
      <c r="O88" s="306">
        <f t="shared" si="31"/>
        <v>0</v>
      </c>
      <c r="P88" s="311">
        <f>SUM(P89:P91)</f>
        <v>0</v>
      </c>
      <c r="Q88" s="464">
        <f>SUM(J90:O90)</f>
        <v>0</v>
      </c>
    </row>
    <row r="89" spans="1:17" ht="21" customHeight="1" thickBot="1">
      <c r="A89" s="401"/>
      <c r="B89" s="458"/>
      <c r="C89" s="458"/>
      <c r="D89" s="459"/>
      <c r="E89" s="446">
        <v>6059</v>
      </c>
      <c r="F89" s="31" t="s">
        <v>14</v>
      </c>
      <c r="G89" s="33">
        <f>SUM(H89:O89)</f>
        <v>125600</v>
      </c>
      <c r="H89" s="95">
        <v>0</v>
      </c>
      <c r="I89" s="149">
        <v>25600</v>
      </c>
      <c r="J89" s="123">
        <v>9348</v>
      </c>
      <c r="K89" s="293">
        <v>40652</v>
      </c>
      <c r="L89" s="35">
        <v>50000</v>
      </c>
      <c r="M89" s="34">
        <v>0</v>
      </c>
      <c r="N89" s="34">
        <v>0</v>
      </c>
      <c r="O89" s="149">
        <v>0</v>
      </c>
      <c r="P89" s="36">
        <v>0</v>
      </c>
      <c r="Q89" s="465"/>
    </row>
    <row r="90" spans="1:17" ht="21" customHeight="1" thickBot="1">
      <c r="A90" s="24"/>
      <c r="B90" s="469" t="s">
        <v>23</v>
      </c>
      <c r="C90" s="473" t="s">
        <v>65</v>
      </c>
      <c r="D90" s="471" t="s">
        <v>39</v>
      </c>
      <c r="E90" s="467"/>
      <c r="F90" s="146" t="s">
        <v>15</v>
      </c>
      <c r="G90" s="33">
        <f>SUM(H90:O90)</f>
        <v>0</v>
      </c>
      <c r="H90" s="95">
        <v>0</v>
      </c>
      <c r="I90" s="149">
        <v>0</v>
      </c>
      <c r="J90" s="123">
        <v>0</v>
      </c>
      <c r="K90" s="293">
        <v>0</v>
      </c>
      <c r="L90" s="35">
        <v>0</v>
      </c>
      <c r="M90" s="34">
        <v>0</v>
      </c>
      <c r="N90" s="34">
        <v>0</v>
      </c>
      <c r="O90" s="149">
        <v>0</v>
      </c>
      <c r="P90" s="36">
        <v>0</v>
      </c>
      <c r="Q90" s="465"/>
    </row>
    <row r="91" spans="1:17" ht="21" customHeight="1">
      <c r="A91" s="24"/>
      <c r="B91" s="498"/>
      <c r="C91" s="467"/>
      <c r="D91" s="467"/>
      <c r="E91" s="71">
        <v>6057</v>
      </c>
      <c r="F91" s="140" t="s">
        <v>16</v>
      </c>
      <c r="G91" s="33">
        <f>SUM(H91:O91)</f>
        <v>400000</v>
      </c>
      <c r="H91" s="95">
        <v>0</v>
      </c>
      <c r="I91" s="149">
        <v>100000</v>
      </c>
      <c r="J91" s="123">
        <v>0</v>
      </c>
      <c r="K91" s="293">
        <v>100000</v>
      </c>
      <c r="L91" s="35">
        <v>200000</v>
      </c>
      <c r="M91" s="34">
        <v>0</v>
      </c>
      <c r="N91" s="34">
        <v>0</v>
      </c>
      <c r="O91" s="149">
        <v>0</v>
      </c>
      <c r="P91" s="36">
        <v>0</v>
      </c>
      <c r="Q91" s="497"/>
    </row>
    <row r="92" spans="1:17" ht="21" customHeight="1" thickBot="1">
      <c r="A92" s="400" t="s">
        <v>132</v>
      </c>
      <c r="B92" s="439" t="s">
        <v>90</v>
      </c>
      <c r="C92" s="439"/>
      <c r="D92" s="440"/>
      <c r="E92" s="404" t="s">
        <v>17</v>
      </c>
      <c r="F92" s="404"/>
      <c r="G92" s="245">
        <f aca="true" t="shared" si="32" ref="G92:O92">SUM(G93:G95)</f>
        <v>240000</v>
      </c>
      <c r="H92" s="246">
        <f>SUM(H93:H95)</f>
        <v>0</v>
      </c>
      <c r="I92" s="247">
        <f t="shared" si="32"/>
        <v>0</v>
      </c>
      <c r="J92" s="243">
        <f t="shared" si="32"/>
        <v>240000</v>
      </c>
      <c r="K92" s="281">
        <f t="shared" si="32"/>
        <v>0</v>
      </c>
      <c r="L92" s="268">
        <f t="shared" si="32"/>
        <v>0</v>
      </c>
      <c r="M92" s="248">
        <f t="shared" si="32"/>
        <v>0</v>
      </c>
      <c r="N92" s="248">
        <f t="shared" si="32"/>
        <v>0</v>
      </c>
      <c r="O92" s="247">
        <f t="shared" si="32"/>
        <v>0</v>
      </c>
      <c r="P92" s="286">
        <f>SUM(P93:P95)</f>
        <v>0</v>
      </c>
      <c r="Q92" s="536">
        <f>SUM(J94:O94)</f>
        <v>0</v>
      </c>
    </row>
    <row r="93" spans="1:17" ht="21" customHeight="1" thickBot="1">
      <c r="A93" s="401"/>
      <c r="B93" s="441"/>
      <c r="C93" s="441"/>
      <c r="D93" s="442"/>
      <c r="E93" s="413">
        <v>6059</v>
      </c>
      <c r="F93" s="19" t="s">
        <v>14</v>
      </c>
      <c r="G93" s="20">
        <f>SUM(H93:O93)</f>
        <v>66423</v>
      </c>
      <c r="H93" s="108">
        <v>0</v>
      </c>
      <c r="I93" s="160">
        <v>0</v>
      </c>
      <c r="J93" s="134">
        <v>66423</v>
      </c>
      <c r="K93" s="290">
        <v>0</v>
      </c>
      <c r="L93" s="258">
        <v>0</v>
      </c>
      <c r="M93" s="21">
        <v>0</v>
      </c>
      <c r="N93" s="21">
        <v>0</v>
      </c>
      <c r="O93" s="150">
        <v>0</v>
      </c>
      <c r="P93" s="22">
        <v>0</v>
      </c>
      <c r="Q93" s="406"/>
    </row>
    <row r="94" spans="1:17" ht="21" customHeight="1" thickBot="1">
      <c r="A94" s="24"/>
      <c r="B94" s="408" t="s">
        <v>23</v>
      </c>
      <c r="C94" s="410">
        <v>2014</v>
      </c>
      <c r="D94" s="410" t="s">
        <v>39</v>
      </c>
      <c r="E94" s="463"/>
      <c r="F94" s="19" t="s">
        <v>15</v>
      </c>
      <c r="G94" s="20">
        <f>SUM(H94:O94)</f>
        <v>0</v>
      </c>
      <c r="H94" s="108">
        <v>0</v>
      </c>
      <c r="I94" s="160">
        <v>0</v>
      </c>
      <c r="J94" s="134">
        <v>0</v>
      </c>
      <c r="K94" s="290">
        <v>0</v>
      </c>
      <c r="L94" s="258">
        <v>0</v>
      </c>
      <c r="M94" s="21">
        <v>0</v>
      </c>
      <c r="N94" s="21">
        <v>0</v>
      </c>
      <c r="O94" s="150">
        <v>0</v>
      </c>
      <c r="P94" s="22">
        <v>0</v>
      </c>
      <c r="Q94" s="406"/>
    </row>
    <row r="95" spans="1:17" ht="21" customHeight="1">
      <c r="A95" s="24"/>
      <c r="B95" s="409"/>
      <c r="C95" s="411"/>
      <c r="D95" s="411"/>
      <c r="E95" s="370">
        <v>6057</v>
      </c>
      <c r="F95" s="382" t="s">
        <v>16</v>
      </c>
      <c r="G95" s="20">
        <f>SUM(H95:O95)</f>
        <v>173577</v>
      </c>
      <c r="H95" s="108">
        <v>0</v>
      </c>
      <c r="I95" s="160">
        <v>0</v>
      </c>
      <c r="J95" s="134">
        <v>173577</v>
      </c>
      <c r="K95" s="290">
        <v>0</v>
      </c>
      <c r="L95" s="258">
        <v>0</v>
      </c>
      <c r="M95" s="21">
        <v>0</v>
      </c>
      <c r="N95" s="21">
        <v>0</v>
      </c>
      <c r="O95" s="150">
        <v>0</v>
      </c>
      <c r="P95" s="22">
        <v>0</v>
      </c>
      <c r="Q95" s="407"/>
    </row>
    <row r="96" spans="1:17" ht="21" customHeight="1" thickBot="1">
      <c r="A96" s="400" t="s">
        <v>133</v>
      </c>
      <c r="B96" s="439" t="s">
        <v>106</v>
      </c>
      <c r="C96" s="439"/>
      <c r="D96" s="440"/>
      <c r="E96" s="404" t="s">
        <v>17</v>
      </c>
      <c r="F96" s="404"/>
      <c r="G96" s="245">
        <f>SUM(G97:G99)</f>
        <v>20273</v>
      </c>
      <c r="H96" s="246">
        <f>SUM(H97:H99)</f>
        <v>0</v>
      </c>
      <c r="I96" s="247">
        <f aca="true" t="shared" si="33" ref="I96:O96">SUM(I97:I99)</f>
        <v>0</v>
      </c>
      <c r="J96" s="243">
        <f t="shared" si="33"/>
        <v>20273</v>
      </c>
      <c r="K96" s="281">
        <f t="shared" si="33"/>
        <v>0</v>
      </c>
      <c r="L96" s="268">
        <f t="shared" si="33"/>
        <v>0</v>
      </c>
      <c r="M96" s="248">
        <f t="shared" si="33"/>
        <v>0</v>
      </c>
      <c r="N96" s="248">
        <f t="shared" si="33"/>
        <v>0</v>
      </c>
      <c r="O96" s="247">
        <f t="shared" si="33"/>
        <v>0</v>
      </c>
      <c r="P96" s="286">
        <f>SUM(P97:P99)</f>
        <v>0</v>
      </c>
      <c r="Q96" s="536">
        <f>SUM(J98:O98)</f>
        <v>0</v>
      </c>
    </row>
    <row r="97" spans="1:17" ht="21" customHeight="1" thickBot="1">
      <c r="A97" s="401"/>
      <c r="B97" s="441"/>
      <c r="C97" s="441"/>
      <c r="D97" s="442"/>
      <c r="E97" s="413">
        <v>6059</v>
      </c>
      <c r="F97" s="19" t="s">
        <v>14</v>
      </c>
      <c r="G97" s="20">
        <f>SUM(H97:O97)</f>
        <v>7087.95</v>
      </c>
      <c r="H97" s="108">
        <v>0</v>
      </c>
      <c r="I97" s="160">
        <v>0</v>
      </c>
      <c r="J97" s="134">
        <v>7087.95</v>
      </c>
      <c r="K97" s="290">
        <v>0</v>
      </c>
      <c r="L97" s="258">
        <v>0</v>
      </c>
      <c r="M97" s="21">
        <v>0</v>
      </c>
      <c r="N97" s="21">
        <v>0</v>
      </c>
      <c r="O97" s="150">
        <v>0</v>
      </c>
      <c r="P97" s="22">
        <v>0</v>
      </c>
      <c r="Q97" s="406"/>
    </row>
    <row r="98" spans="1:17" ht="21" customHeight="1" thickBot="1">
      <c r="A98" s="24"/>
      <c r="B98" s="408" t="s">
        <v>23</v>
      </c>
      <c r="C98" s="410">
        <v>2014</v>
      </c>
      <c r="D98" s="424" t="s">
        <v>105</v>
      </c>
      <c r="E98" s="463"/>
      <c r="F98" s="19" t="s">
        <v>15</v>
      </c>
      <c r="G98" s="20">
        <f>SUM(H98:O98)</f>
        <v>0</v>
      </c>
      <c r="H98" s="108">
        <v>0</v>
      </c>
      <c r="I98" s="160">
        <v>0</v>
      </c>
      <c r="J98" s="134">
        <v>0</v>
      </c>
      <c r="K98" s="290">
        <v>0</v>
      </c>
      <c r="L98" s="258">
        <v>0</v>
      </c>
      <c r="M98" s="21">
        <v>0</v>
      </c>
      <c r="N98" s="21">
        <v>0</v>
      </c>
      <c r="O98" s="150">
        <v>0</v>
      </c>
      <c r="P98" s="22">
        <v>0</v>
      </c>
      <c r="Q98" s="406"/>
    </row>
    <row r="99" spans="1:17" ht="21" customHeight="1">
      <c r="A99" s="18"/>
      <c r="B99" s="437"/>
      <c r="C99" s="452"/>
      <c r="D99" s="452"/>
      <c r="E99" s="70">
        <v>6057</v>
      </c>
      <c r="F99" s="96" t="s">
        <v>16</v>
      </c>
      <c r="G99" s="97">
        <f>SUM(H99:O99)</f>
        <v>13185.05</v>
      </c>
      <c r="H99" s="109">
        <v>0</v>
      </c>
      <c r="I99" s="161">
        <v>0</v>
      </c>
      <c r="J99" s="126">
        <v>13185.05</v>
      </c>
      <c r="K99" s="291">
        <v>0</v>
      </c>
      <c r="L99" s="259">
        <v>0</v>
      </c>
      <c r="M99" s="98">
        <v>0</v>
      </c>
      <c r="N99" s="98">
        <v>0</v>
      </c>
      <c r="O99" s="151">
        <v>0</v>
      </c>
      <c r="P99" s="99">
        <v>0</v>
      </c>
      <c r="Q99" s="601"/>
    </row>
    <row r="100" spans="1:18" ht="34.5" customHeight="1" thickBot="1">
      <c r="A100" s="400" t="s">
        <v>134</v>
      </c>
      <c r="B100" s="510" t="s">
        <v>82</v>
      </c>
      <c r="C100" s="510"/>
      <c r="D100" s="511"/>
      <c r="E100" s="460" t="s">
        <v>17</v>
      </c>
      <c r="F100" s="460"/>
      <c r="G100" s="352">
        <f aca="true" t="shared" si="34" ref="G100:O100">SUM(G101:G103)</f>
        <v>5364976.71</v>
      </c>
      <c r="H100" s="353">
        <f>SUM(H101:H103)</f>
        <v>0</v>
      </c>
      <c r="I100" s="354">
        <f t="shared" si="34"/>
        <v>83880</v>
      </c>
      <c r="J100" s="243">
        <f t="shared" si="34"/>
        <v>0</v>
      </c>
      <c r="K100" s="281">
        <f t="shared" si="34"/>
        <v>0</v>
      </c>
      <c r="L100" s="355">
        <f>SUM(L101:L103)</f>
        <v>1620763.81</v>
      </c>
      <c r="M100" s="356">
        <f t="shared" si="34"/>
        <v>3050055.7800000003</v>
      </c>
      <c r="N100" s="356">
        <f t="shared" si="34"/>
        <v>610277.12</v>
      </c>
      <c r="O100" s="354">
        <f t="shared" si="34"/>
        <v>0</v>
      </c>
      <c r="P100" s="357">
        <f>SUM(P101:P103)</f>
        <v>0</v>
      </c>
      <c r="Q100" s="491">
        <f>SUM(J102:O102)</f>
        <v>0</v>
      </c>
      <c r="R100" s="481" t="s">
        <v>94</v>
      </c>
    </row>
    <row r="101" spans="1:18" ht="21" customHeight="1" thickBot="1">
      <c r="A101" s="401"/>
      <c r="B101" s="512"/>
      <c r="C101" s="512"/>
      <c r="D101" s="513"/>
      <c r="E101" s="446">
        <v>6059</v>
      </c>
      <c r="F101" s="139" t="s">
        <v>14</v>
      </c>
      <c r="G101" s="13">
        <f>SUM(H101:O101)</f>
        <v>876044.51</v>
      </c>
      <c r="H101" s="121">
        <v>0</v>
      </c>
      <c r="I101" s="160">
        <v>83880</v>
      </c>
      <c r="J101" s="134">
        <v>0</v>
      </c>
      <c r="K101" s="290">
        <v>0</v>
      </c>
      <c r="L101" s="168">
        <v>243114.57</v>
      </c>
      <c r="M101" s="14">
        <v>457508.37</v>
      </c>
      <c r="N101" s="14">
        <v>91541.57</v>
      </c>
      <c r="O101" s="160">
        <v>0</v>
      </c>
      <c r="P101" s="16">
        <v>0</v>
      </c>
      <c r="Q101" s="492"/>
      <c r="R101" s="482"/>
    </row>
    <row r="102" spans="1:18" ht="21" customHeight="1" thickBot="1">
      <c r="A102" s="24"/>
      <c r="B102" s="469" t="s">
        <v>23</v>
      </c>
      <c r="C102" s="473" t="s">
        <v>103</v>
      </c>
      <c r="D102" s="473" t="s">
        <v>63</v>
      </c>
      <c r="E102" s="467"/>
      <c r="F102" s="139" t="s">
        <v>15</v>
      </c>
      <c r="G102" s="13">
        <f>SUM(H102:O102)</f>
        <v>0</v>
      </c>
      <c r="H102" s="121">
        <v>0</v>
      </c>
      <c r="I102" s="160">
        <v>0</v>
      </c>
      <c r="J102" s="134">
        <v>0</v>
      </c>
      <c r="K102" s="290">
        <v>0</v>
      </c>
      <c r="L102" s="168">
        <v>0</v>
      </c>
      <c r="M102" s="14">
        <v>0</v>
      </c>
      <c r="N102" s="14">
        <v>0</v>
      </c>
      <c r="O102" s="160">
        <v>0</v>
      </c>
      <c r="P102" s="16">
        <v>0</v>
      </c>
      <c r="Q102" s="492"/>
      <c r="R102" s="482"/>
    </row>
    <row r="103" spans="1:18" ht="21" customHeight="1" thickBot="1">
      <c r="A103" s="137"/>
      <c r="B103" s="540"/>
      <c r="C103" s="516"/>
      <c r="D103" s="516"/>
      <c r="E103" s="17">
        <v>6056</v>
      </c>
      <c r="F103" s="389" t="s">
        <v>16</v>
      </c>
      <c r="G103" s="390">
        <f>SUM(H103:O103)</f>
        <v>4488932.2</v>
      </c>
      <c r="H103" s="391">
        <v>0</v>
      </c>
      <c r="I103" s="363">
        <v>0</v>
      </c>
      <c r="J103" s="364">
        <v>0</v>
      </c>
      <c r="K103" s="365">
        <v>0</v>
      </c>
      <c r="L103" s="392">
        <v>1377649.24</v>
      </c>
      <c r="M103" s="393">
        <v>2592547.41</v>
      </c>
      <c r="N103" s="393">
        <v>518735.55</v>
      </c>
      <c r="O103" s="363">
        <v>0</v>
      </c>
      <c r="P103" s="394">
        <v>0</v>
      </c>
      <c r="Q103" s="492"/>
      <c r="R103" s="482"/>
    </row>
    <row r="104" spans="1:18" s="25" customFormat="1" ht="21" customHeight="1" thickBot="1">
      <c r="A104" s="421" t="s">
        <v>135</v>
      </c>
      <c r="B104" s="495" t="s">
        <v>85</v>
      </c>
      <c r="C104" s="495"/>
      <c r="D104" s="496"/>
      <c r="E104" s="542" t="s">
        <v>17</v>
      </c>
      <c r="F104" s="542"/>
      <c r="G104" s="383">
        <f aca="true" t="shared" si="35" ref="G104:O104">SUM(G105:G107)</f>
        <v>16363506.29</v>
      </c>
      <c r="H104" s="384">
        <f>SUM(H105:H107)</f>
        <v>4118722.49</v>
      </c>
      <c r="I104" s="385">
        <f t="shared" si="35"/>
        <v>2885212.9</v>
      </c>
      <c r="J104" s="331">
        <f t="shared" si="35"/>
        <v>2569640.93</v>
      </c>
      <c r="K104" s="332">
        <f t="shared" si="35"/>
        <v>6789929.97</v>
      </c>
      <c r="L104" s="386">
        <f t="shared" si="35"/>
        <v>0</v>
      </c>
      <c r="M104" s="387">
        <f t="shared" si="35"/>
        <v>0</v>
      </c>
      <c r="N104" s="387">
        <f t="shared" si="35"/>
        <v>0</v>
      </c>
      <c r="O104" s="385">
        <f t="shared" si="35"/>
        <v>0</v>
      </c>
      <c r="P104" s="388">
        <f>SUM(P105:P107)</f>
        <v>0</v>
      </c>
      <c r="Q104" s="489">
        <f>SUM(J106:O106)</f>
        <v>0</v>
      </c>
      <c r="R104" s="482"/>
    </row>
    <row r="105" spans="1:18" s="25" customFormat="1" ht="21" customHeight="1" thickBot="1">
      <c r="A105" s="421"/>
      <c r="B105" s="461"/>
      <c r="C105" s="461"/>
      <c r="D105" s="462"/>
      <c r="E105" s="446">
        <v>6050</v>
      </c>
      <c r="F105" s="31" t="s">
        <v>14</v>
      </c>
      <c r="G105" s="33">
        <f>SUM(H105:O105)</f>
        <v>5994241.77</v>
      </c>
      <c r="H105" s="95">
        <v>371770.87</v>
      </c>
      <c r="I105" s="149">
        <v>0</v>
      </c>
      <c r="J105" s="123">
        <v>579128.93</v>
      </c>
      <c r="K105" s="293">
        <v>5043341.97</v>
      </c>
      <c r="L105" s="35">
        <v>0</v>
      </c>
      <c r="M105" s="34">
        <v>0</v>
      </c>
      <c r="N105" s="34">
        <v>0</v>
      </c>
      <c r="O105" s="149">
        <v>0</v>
      </c>
      <c r="P105" s="36">
        <v>0</v>
      </c>
      <c r="Q105" s="489"/>
      <c r="R105" s="482"/>
    </row>
    <row r="106" spans="1:18" s="25" customFormat="1" ht="21" customHeight="1" thickBot="1">
      <c r="A106" s="32"/>
      <c r="B106" s="469" t="s">
        <v>23</v>
      </c>
      <c r="C106" s="473" t="s">
        <v>74</v>
      </c>
      <c r="D106" s="473" t="s">
        <v>38</v>
      </c>
      <c r="E106" s="446"/>
      <c r="F106" s="31" t="s">
        <v>15</v>
      </c>
      <c r="G106" s="33">
        <f>SUM(H106:O106)</f>
        <v>5869264.52</v>
      </c>
      <c r="H106" s="95">
        <v>3746951.62</v>
      </c>
      <c r="I106" s="149">
        <v>2122312.9</v>
      </c>
      <c r="J106" s="123">
        <v>0</v>
      </c>
      <c r="K106" s="293">
        <v>0</v>
      </c>
      <c r="L106" s="35">
        <v>0</v>
      </c>
      <c r="M106" s="34">
        <v>0</v>
      </c>
      <c r="N106" s="34">
        <v>0</v>
      </c>
      <c r="O106" s="149">
        <v>0</v>
      </c>
      <c r="P106" s="36">
        <v>0</v>
      </c>
      <c r="Q106" s="489"/>
      <c r="R106" s="482"/>
    </row>
    <row r="107" spans="1:18" s="25" customFormat="1" ht="21" customHeight="1">
      <c r="A107" s="32"/>
      <c r="B107" s="498"/>
      <c r="C107" s="467"/>
      <c r="D107" s="467"/>
      <c r="E107" s="446"/>
      <c r="F107" s="31" t="s">
        <v>16</v>
      </c>
      <c r="G107" s="33">
        <f>SUM(H107:O107)</f>
        <v>4500000</v>
      </c>
      <c r="H107" s="95">
        <v>0</v>
      </c>
      <c r="I107" s="149">
        <v>762900</v>
      </c>
      <c r="J107" s="123">
        <v>1990512</v>
      </c>
      <c r="K107" s="293">
        <v>1746588</v>
      </c>
      <c r="L107" s="35">
        <v>0</v>
      </c>
      <c r="M107" s="34">
        <v>0</v>
      </c>
      <c r="N107" s="34">
        <v>0</v>
      </c>
      <c r="O107" s="149">
        <v>0</v>
      </c>
      <c r="P107" s="36">
        <v>0</v>
      </c>
      <c r="Q107" s="543"/>
      <c r="R107" s="482"/>
    </row>
    <row r="108" spans="1:17" ht="21" customHeight="1" thickBot="1">
      <c r="A108" s="400" t="s">
        <v>136</v>
      </c>
      <c r="B108" s="439" t="s">
        <v>70</v>
      </c>
      <c r="C108" s="439"/>
      <c r="D108" s="440"/>
      <c r="E108" s="404" t="s">
        <v>17</v>
      </c>
      <c r="F108" s="404"/>
      <c r="G108" s="336">
        <f aca="true" t="shared" si="36" ref="G108:O108">SUM(G109:G111)</f>
        <v>10548373</v>
      </c>
      <c r="H108" s="337">
        <f>SUM(H109:H111)</f>
        <v>0</v>
      </c>
      <c r="I108" s="338">
        <f>SUM(I109:I111)</f>
        <v>0</v>
      </c>
      <c r="J108" s="307">
        <f>SUM(J109:J111)</f>
        <v>0</v>
      </c>
      <c r="K108" s="308">
        <f>SUM(K109:K111)</f>
        <v>0</v>
      </c>
      <c r="L108" s="339">
        <f t="shared" si="36"/>
        <v>0</v>
      </c>
      <c r="M108" s="340">
        <f t="shared" si="36"/>
        <v>4998201.26</v>
      </c>
      <c r="N108" s="340">
        <f t="shared" si="36"/>
        <v>4200000</v>
      </c>
      <c r="O108" s="338">
        <f t="shared" si="36"/>
        <v>1350171.74</v>
      </c>
      <c r="P108" s="341">
        <f>SUM(P109:P111)</f>
        <v>0</v>
      </c>
      <c r="Q108" s="541">
        <f>SUM(J110:O110)</f>
        <v>0</v>
      </c>
    </row>
    <row r="109" spans="1:17" ht="21" customHeight="1" thickBot="1">
      <c r="A109" s="401"/>
      <c r="B109" s="552"/>
      <c r="C109" s="552"/>
      <c r="D109" s="553"/>
      <c r="E109" s="413">
        <v>6050</v>
      </c>
      <c r="F109" s="19" t="s">
        <v>14</v>
      </c>
      <c r="G109" s="41">
        <f>SUM(H109:O109)</f>
        <v>3912373</v>
      </c>
      <c r="H109" s="110">
        <v>0</v>
      </c>
      <c r="I109" s="149">
        <v>0</v>
      </c>
      <c r="J109" s="123">
        <v>0</v>
      </c>
      <c r="K109" s="293">
        <v>0</v>
      </c>
      <c r="L109" s="260">
        <v>0</v>
      </c>
      <c r="M109" s="42">
        <v>2401373</v>
      </c>
      <c r="N109" s="42">
        <v>1500000</v>
      </c>
      <c r="O109" s="152">
        <v>11000</v>
      </c>
      <c r="P109" s="43">
        <v>0</v>
      </c>
      <c r="Q109" s="448"/>
    </row>
    <row r="110" spans="1:17" ht="21" customHeight="1" thickBot="1">
      <c r="A110" s="24"/>
      <c r="B110" s="408" t="s">
        <v>23</v>
      </c>
      <c r="C110" s="424" t="s">
        <v>102</v>
      </c>
      <c r="D110" s="410" t="s">
        <v>38</v>
      </c>
      <c r="E110" s="413"/>
      <c r="F110" s="19" t="s">
        <v>15</v>
      </c>
      <c r="G110" s="41">
        <f>SUM(H110:O110)</f>
        <v>0</v>
      </c>
      <c r="H110" s="110">
        <v>0</v>
      </c>
      <c r="I110" s="149">
        <v>0</v>
      </c>
      <c r="J110" s="123">
        <v>0</v>
      </c>
      <c r="K110" s="293">
        <v>0</v>
      </c>
      <c r="L110" s="260">
        <v>0</v>
      </c>
      <c r="M110" s="42">
        <v>0</v>
      </c>
      <c r="N110" s="42">
        <v>0</v>
      </c>
      <c r="O110" s="152">
        <v>0</v>
      </c>
      <c r="P110" s="43">
        <v>0</v>
      </c>
      <c r="Q110" s="448"/>
    </row>
    <row r="111" spans="1:17" ht="21" customHeight="1">
      <c r="A111" s="24"/>
      <c r="B111" s="437"/>
      <c r="C111" s="452"/>
      <c r="D111" s="452"/>
      <c r="E111" s="414"/>
      <c r="F111" s="29" t="s">
        <v>16</v>
      </c>
      <c r="G111" s="44">
        <f>SUM(H111:O111)</f>
        <v>6636000</v>
      </c>
      <c r="H111" s="111">
        <v>0</v>
      </c>
      <c r="I111" s="162">
        <v>0</v>
      </c>
      <c r="J111" s="127">
        <v>0</v>
      </c>
      <c r="K111" s="294">
        <v>0</v>
      </c>
      <c r="L111" s="261">
        <v>0</v>
      </c>
      <c r="M111" s="45">
        <v>2596828.26</v>
      </c>
      <c r="N111" s="45">
        <v>2700000</v>
      </c>
      <c r="O111" s="153">
        <v>1339171.74</v>
      </c>
      <c r="P111" s="46">
        <v>0</v>
      </c>
      <c r="Q111" s="417"/>
    </row>
    <row r="112" spans="1:18" ht="21" customHeight="1" thickBot="1">
      <c r="A112" s="400" t="s">
        <v>137</v>
      </c>
      <c r="B112" s="456" t="s">
        <v>89</v>
      </c>
      <c r="C112" s="456"/>
      <c r="D112" s="457"/>
      <c r="E112" s="460" t="s">
        <v>17</v>
      </c>
      <c r="F112" s="460"/>
      <c r="G112" s="304">
        <f aca="true" t="shared" si="37" ref="G112:O112">SUM(G113:G115)</f>
        <v>23972.7</v>
      </c>
      <c r="H112" s="305">
        <f t="shared" si="37"/>
        <v>0</v>
      </c>
      <c r="I112" s="306">
        <f t="shared" si="37"/>
        <v>0</v>
      </c>
      <c r="J112" s="307">
        <f t="shared" si="37"/>
        <v>23972.7</v>
      </c>
      <c r="K112" s="308">
        <f t="shared" si="37"/>
        <v>0</v>
      </c>
      <c r="L112" s="309">
        <f t="shared" si="37"/>
        <v>0</v>
      </c>
      <c r="M112" s="310">
        <f t="shared" si="37"/>
        <v>0</v>
      </c>
      <c r="N112" s="310">
        <v>0</v>
      </c>
      <c r="O112" s="306">
        <f t="shared" si="37"/>
        <v>0</v>
      </c>
      <c r="P112" s="311">
        <f>SUM(P113:P115)</f>
        <v>0</v>
      </c>
      <c r="Q112" s="464">
        <f>SUM(J114:O114)</f>
        <v>0</v>
      </c>
      <c r="R112" s="481" t="s">
        <v>93</v>
      </c>
    </row>
    <row r="113" spans="1:18" ht="21" customHeight="1" thickBot="1">
      <c r="A113" s="401"/>
      <c r="B113" s="461"/>
      <c r="C113" s="461"/>
      <c r="D113" s="462"/>
      <c r="E113" s="446">
        <v>6059</v>
      </c>
      <c r="F113" s="31" t="s">
        <v>14</v>
      </c>
      <c r="G113" s="33">
        <f>SUM(H113:O113)</f>
        <v>8821.5</v>
      </c>
      <c r="H113" s="95">
        <v>0</v>
      </c>
      <c r="I113" s="149">
        <v>0</v>
      </c>
      <c r="J113" s="123">
        <v>8821.5</v>
      </c>
      <c r="K113" s="293">
        <v>0</v>
      </c>
      <c r="L113" s="35">
        <v>0</v>
      </c>
      <c r="M113" s="34">
        <v>0</v>
      </c>
      <c r="N113" s="34">
        <v>0</v>
      </c>
      <c r="O113" s="149">
        <v>0</v>
      </c>
      <c r="P113" s="36">
        <v>0</v>
      </c>
      <c r="Q113" s="489"/>
      <c r="R113" s="482"/>
    </row>
    <row r="114" spans="1:18" ht="21" customHeight="1" thickBot="1">
      <c r="A114" s="24"/>
      <c r="B114" s="469" t="s">
        <v>23</v>
      </c>
      <c r="C114" s="473">
        <v>2014</v>
      </c>
      <c r="D114" s="471" t="s">
        <v>38</v>
      </c>
      <c r="E114" s="467"/>
      <c r="F114" s="31" t="s">
        <v>15</v>
      </c>
      <c r="G114" s="33">
        <f>SUM(H114:O114)</f>
        <v>0</v>
      </c>
      <c r="H114" s="95">
        <v>0</v>
      </c>
      <c r="I114" s="149">
        <v>0</v>
      </c>
      <c r="J114" s="123">
        <v>0</v>
      </c>
      <c r="K114" s="293">
        <v>0</v>
      </c>
      <c r="L114" s="35">
        <v>0</v>
      </c>
      <c r="M114" s="34">
        <v>0</v>
      </c>
      <c r="N114" s="34">
        <v>0</v>
      </c>
      <c r="O114" s="149">
        <v>0</v>
      </c>
      <c r="P114" s="36">
        <v>0</v>
      </c>
      <c r="Q114" s="489"/>
      <c r="R114" s="482"/>
    </row>
    <row r="115" spans="1:18" ht="21" customHeight="1">
      <c r="A115" s="24"/>
      <c r="B115" s="470"/>
      <c r="C115" s="472"/>
      <c r="D115" s="472"/>
      <c r="E115" s="71">
        <v>6057</v>
      </c>
      <c r="F115" s="141" t="s">
        <v>16</v>
      </c>
      <c r="G115" s="88">
        <f>SUM(H115:O115)</f>
        <v>15151.2</v>
      </c>
      <c r="H115" s="120">
        <v>0</v>
      </c>
      <c r="I115" s="162">
        <v>0</v>
      </c>
      <c r="J115" s="127">
        <v>15151.2</v>
      </c>
      <c r="K115" s="294">
        <v>0</v>
      </c>
      <c r="L115" s="170">
        <v>0</v>
      </c>
      <c r="M115" s="89">
        <v>0</v>
      </c>
      <c r="N115" s="89">
        <v>0</v>
      </c>
      <c r="O115" s="162">
        <v>0</v>
      </c>
      <c r="P115" s="90">
        <v>0</v>
      </c>
      <c r="Q115" s="490"/>
      <c r="R115" s="482"/>
    </row>
    <row r="116" spans="1:18" ht="21" customHeight="1" thickBot="1">
      <c r="A116" s="400" t="s">
        <v>138</v>
      </c>
      <c r="B116" s="456" t="s">
        <v>107</v>
      </c>
      <c r="C116" s="456"/>
      <c r="D116" s="457"/>
      <c r="E116" s="460" t="s">
        <v>17</v>
      </c>
      <c r="F116" s="460"/>
      <c r="G116" s="304">
        <f aca="true" t="shared" si="38" ref="G116:M116">SUM(G117:G119)</f>
        <v>23294.97</v>
      </c>
      <c r="H116" s="305">
        <f t="shared" si="38"/>
        <v>0</v>
      </c>
      <c r="I116" s="306">
        <f t="shared" si="38"/>
        <v>0</v>
      </c>
      <c r="J116" s="307">
        <f t="shared" si="38"/>
        <v>23294.97</v>
      </c>
      <c r="K116" s="308">
        <f t="shared" si="38"/>
        <v>0</v>
      </c>
      <c r="L116" s="309">
        <f t="shared" si="38"/>
        <v>0</v>
      </c>
      <c r="M116" s="310">
        <f t="shared" si="38"/>
        <v>0</v>
      </c>
      <c r="N116" s="310">
        <v>0</v>
      </c>
      <c r="O116" s="306">
        <f>SUM(O117:O119)</f>
        <v>0</v>
      </c>
      <c r="P116" s="311">
        <f>SUM(P117:P119)</f>
        <v>0</v>
      </c>
      <c r="Q116" s="464">
        <f>SUM(J118:O118)</f>
        <v>0</v>
      </c>
      <c r="R116" s="481" t="s">
        <v>93</v>
      </c>
    </row>
    <row r="117" spans="1:18" ht="21" customHeight="1" thickBot="1">
      <c r="A117" s="401"/>
      <c r="B117" s="461"/>
      <c r="C117" s="461"/>
      <c r="D117" s="462"/>
      <c r="E117" s="446">
        <v>6059</v>
      </c>
      <c r="F117" s="31" t="s">
        <v>14</v>
      </c>
      <c r="G117" s="33">
        <f>SUM(H117:O117)</f>
        <v>8143.77</v>
      </c>
      <c r="H117" s="95">
        <v>0</v>
      </c>
      <c r="I117" s="149">
        <v>0</v>
      </c>
      <c r="J117" s="123">
        <v>8143.77</v>
      </c>
      <c r="K117" s="293">
        <v>0</v>
      </c>
      <c r="L117" s="35">
        <v>0</v>
      </c>
      <c r="M117" s="34">
        <v>0</v>
      </c>
      <c r="N117" s="34">
        <v>0</v>
      </c>
      <c r="O117" s="149">
        <v>0</v>
      </c>
      <c r="P117" s="36">
        <v>0</v>
      </c>
      <c r="Q117" s="489"/>
      <c r="R117" s="482"/>
    </row>
    <row r="118" spans="1:18" ht="21" customHeight="1" thickBot="1">
      <c r="A118" s="24"/>
      <c r="B118" s="469" t="s">
        <v>23</v>
      </c>
      <c r="C118" s="473">
        <v>2014</v>
      </c>
      <c r="D118" s="471" t="s">
        <v>38</v>
      </c>
      <c r="E118" s="467"/>
      <c r="F118" s="31" t="s">
        <v>15</v>
      </c>
      <c r="G118" s="33">
        <f>SUM(H118:O118)</f>
        <v>0</v>
      </c>
      <c r="H118" s="95">
        <v>0</v>
      </c>
      <c r="I118" s="149">
        <v>0</v>
      </c>
      <c r="J118" s="123">
        <v>0</v>
      </c>
      <c r="K118" s="293">
        <v>0</v>
      </c>
      <c r="L118" s="35">
        <v>0</v>
      </c>
      <c r="M118" s="34">
        <v>0</v>
      </c>
      <c r="N118" s="34">
        <v>0</v>
      </c>
      <c r="O118" s="149">
        <v>0</v>
      </c>
      <c r="P118" s="36">
        <v>0</v>
      </c>
      <c r="Q118" s="489"/>
      <c r="R118" s="482"/>
    </row>
    <row r="119" spans="1:18" ht="21" customHeight="1">
      <c r="A119" s="24"/>
      <c r="B119" s="470"/>
      <c r="C119" s="472"/>
      <c r="D119" s="472"/>
      <c r="E119" s="71">
        <v>6057</v>
      </c>
      <c r="F119" s="141" t="s">
        <v>16</v>
      </c>
      <c r="G119" s="88">
        <f>SUM(H119:O119)</f>
        <v>15151.2</v>
      </c>
      <c r="H119" s="120">
        <v>0</v>
      </c>
      <c r="I119" s="162">
        <v>0</v>
      </c>
      <c r="J119" s="127">
        <v>15151.2</v>
      </c>
      <c r="K119" s="294">
        <v>0</v>
      </c>
      <c r="L119" s="170">
        <v>0</v>
      </c>
      <c r="M119" s="89">
        <v>0</v>
      </c>
      <c r="N119" s="89">
        <v>0</v>
      </c>
      <c r="O119" s="162">
        <v>0</v>
      </c>
      <c r="P119" s="90">
        <v>0</v>
      </c>
      <c r="Q119" s="490"/>
      <c r="R119" s="482"/>
    </row>
    <row r="120" spans="1:17" ht="21" customHeight="1" thickBot="1">
      <c r="A120" s="400" t="s">
        <v>139</v>
      </c>
      <c r="B120" s="514" t="s">
        <v>73</v>
      </c>
      <c r="C120" s="514"/>
      <c r="D120" s="515"/>
      <c r="E120" s="404" t="s">
        <v>17</v>
      </c>
      <c r="F120" s="404"/>
      <c r="G120" s="336">
        <f aca="true" t="shared" si="39" ref="G120:O120">SUM(G121:G123)</f>
        <v>737351.97</v>
      </c>
      <c r="H120" s="337">
        <f>SUM(H121:H123)</f>
        <v>7246</v>
      </c>
      <c r="I120" s="338">
        <f t="shared" si="39"/>
        <v>34974.47</v>
      </c>
      <c r="J120" s="307">
        <f t="shared" si="39"/>
        <v>695131.5</v>
      </c>
      <c r="K120" s="308">
        <f t="shared" si="39"/>
        <v>0</v>
      </c>
      <c r="L120" s="339">
        <f t="shared" si="39"/>
        <v>0</v>
      </c>
      <c r="M120" s="340">
        <f t="shared" si="39"/>
        <v>0</v>
      </c>
      <c r="N120" s="340">
        <f t="shared" si="39"/>
        <v>0</v>
      </c>
      <c r="O120" s="338">
        <f t="shared" si="39"/>
        <v>0</v>
      </c>
      <c r="P120" s="341">
        <f>SUM(P121:P123)</f>
        <v>0</v>
      </c>
      <c r="Q120" s="448">
        <v>0</v>
      </c>
    </row>
    <row r="121" spans="1:17" ht="21" customHeight="1" thickBot="1">
      <c r="A121" s="401"/>
      <c r="B121" s="441"/>
      <c r="C121" s="441"/>
      <c r="D121" s="442"/>
      <c r="E121" s="413">
        <v>6059</v>
      </c>
      <c r="F121" s="19" t="s">
        <v>14</v>
      </c>
      <c r="G121" s="41">
        <f>SUM(H121:O121)</f>
        <v>343502.97</v>
      </c>
      <c r="H121" s="110">
        <v>7246</v>
      </c>
      <c r="I121" s="149">
        <v>350.3</v>
      </c>
      <c r="J121" s="123">
        <v>335906.67</v>
      </c>
      <c r="K121" s="293">
        <v>0</v>
      </c>
      <c r="L121" s="260">
        <v>0</v>
      </c>
      <c r="M121" s="42">
        <v>0</v>
      </c>
      <c r="N121" s="42">
        <v>0</v>
      </c>
      <c r="O121" s="152">
        <v>0</v>
      </c>
      <c r="P121" s="43">
        <v>0</v>
      </c>
      <c r="Q121" s="449"/>
    </row>
    <row r="122" spans="1:17" ht="21" customHeight="1" thickBot="1">
      <c r="A122" s="24"/>
      <c r="B122" s="408" t="s">
        <v>23</v>
      </c>
      <c r="C122" s="424" t="s">
        <v>35</v>
      </c>
      <c r="D122" s="410" t="s">
        <v>38</v>
      </c>
      <c r="E122" s="463"/>
      <c r="F122" s="289" t="s">
        <v>71</v>
      </c>
      <c r="G122" s="41">
        <f>SUM(H122:O122)</f>
        <v>200000</v>
      </c>
      <c r="H122" s="110">
        <v>0</v>
      </c>
      <c r="I122" s="149">
        <v>30258.17</v>
      </c>
      <c r="J122" s="123">
        <v>169741.83</v>
      </c>
      <c r="K122" s="293">
        <v>0</v>
      </c>
      <c r="L122" s="260">
        <v>0</v>
      </c>
      <c r="M122" s="42">
        <v>0</v>
      </c>
      <c r="N122" s="42">
        <v>0</v>
      </c>
      <c r="O122" s="152">
        <v>0</v>
      </c>
      <c r="P122" s="43">
        <v>0</v>
      </c>
      <c r="Q122" s="449"/>
    </row>
    <row r="123" spans="1:17" ht="21" customHeight="1">
      <c r="A123" s="24"/>
      <c r="B123" s="409"/>
      <c r="C123" s="411"/>
      <c r="D123" s="411"/>
      <c r="E123" s="73">
        <v>6057</v>
      </c>
      <c r="F123" s="91" t="s">
        <v>72</v>
      </c>
      <c r="G123" s="41">
        <f>SUM(H123:O123)</f>
        <v>193849</v>
      </c>
      <c r="H123" s="110">
        <v>0</v>
      </c>
      <c r="I123" s="149">
        <v>4366</v>
      </c>
      <c r="J123" s="123">
        <v>189483</v>
      </c>
      <c r="K123" s="293">
        <v>0</v>
      </c>
      <c r="L123" s="260">
        <v>0</v>
      </c>
      <c r="M123" s="42">
        <v>0</v>
      </c>
      <c r="N123" s="42">
        <v>0</v>
      </c>
      <c r="O123" s="152">
        <v>0</v>
      </c>
      <c r="P123" s="43">
        <v>0</v>
      </c>
      <c r="Q123" s="538"/>
    </row>
    <row r="124" spans="1:17" ht="21" customHeight="1" thickBot="1">
      <c r="A124" s="400" t="s">
        <v>140</v>
      </c>
      <c r="B124" s="439" t="s">
        <v>117</v>
      </c>
      <c r="C124" s="439"/>
      <c r="D124" s="440"/>
      <c r="E124" s="404" t="s">
        <v>17</v>
      </c>
      <c r="F124" s="404"/>
      <c r="G124" s="245">
        <f>SUM(G125:G127)</f>
        <v>3200</v>
      </c>
      <c r="H124" s="246">
        <f>SUM(H125:H127)</f>
        <v>0</v>
      </c>
      <c r="I124" s="247">
        <f aca="true" t="shared" si="40" ref="I124:O124">SUM(I125:I127)</f>
        <v>0</v>
      </c>
      <c r="J124" s="243">
        <f t="shared" si="40"/>
        <v>0</v>
      </c>
      <c r="K124" s="281">
        <f t="shared" si="40"/>
        <v>3200</v>
      </c>
      <c r="L124" s="268">
        <f t="shared" si="40"/>
        <v>0</v>
      </c>
      <c r="M124" s="248">
        <f t="shared" si="40"/>
        <v>0</v>
      </c>
      <c r="N124" s="248">
        <f t="shared" si="40"/>
        <v>0</v>
      </c>
      <c r="O124" s="247">
        <f t="shared" si="40"/>
        <v>0</v>
      </c>
      <c r="P124" s="286">
        <f>SUM(P125:P127)</f>
        <v>0</v>
      </c>
      <c r="Q124" s="536">
        <f>SUM(J126:O126)</f>
        <v>0</v>
      </c>
    </row>
    <row r="125" spans="1:17" ht="21" customHeight="1" thickBot="1">
      <c r="A125" s="401"/>
      <c r="B125" s="441"/>
      <c r="C125" s="441"/>
      <c r="D125" s="442"/>
      <c r="E125" s="413">
        <v>6059</v>
      </c>
      <c r="F125" s="19" t="s">
        <v>14</v>
      </c>
      <c r="G125" s="20">
        <f>SUM(H125:O125)</f>
        <v>3200</v>
      </c>
      <c r="H125" s="108">
        <v>0</v>
      </c>
      <c r="I125" s="160">
        <v>0</v>
      </c>
      <c r="J125" s="134">
        <v>0</v>
      </c>
      <c r="K125" s="290">
        <v>3200</v>
      </c>
      <c r="L125" s="258">
        <v>0</v>
      </c>
      <c r="M125" s="21">
        <v>0</v>
      </c>
      <c r="N125" s="21">
        <v>0</v>
      </c>
      <c r="O125" s="150">
        <v>0</v>
      </c>
      <c r="P125" s="22">
        <v>0</v>
      </c>
      <c r="Q125" s="406"/>
    </row>
    <row r="126" spans="1:17" ht="21" customHeight="1" thickBot="1">
      <c r="A126" s="24"/>
      <c r="B126" s="408" t="s">
        <v>23</v>
      </c>
      <c r="C126" s="410">
        <v>2014</v>
      </c>
      <c r="D126" s="424" t="s">
        <v>113</v>
      </c>
      <c r="E126" s="463"/>
      <c r="F126" s="19" t="s">
        <v>15</v>
      </c>
      <c r="G126" s="20">
        <f>SUM(H126:O126)</f>
        <v>0</v>
      </c>
      <c r="H126" s="108">
        <v>0</v>
      </c>
      <c r="I126" s="160">
        <v>0</v>
      </c>
      <c r="J126" s="134">
        <v>0</v>
      </c>
      <c r="K126" s="290">
        <v>0</v>
      </c>
      <c r="L126" s="258">
        <v>0</v>
      </c>
      <c r="M126" s="21">
        <v>0</v>
      </c>
      <c r="N126" s="21">
        <v>0</v>
      </c>
      <c r="O126" s="150">
        <v>0</v>
      </c>
      <c r="P126" s="22">
        <v>0</v>
      </c>
      <c r="Q126" s="406"/>
    </row>
    <row r="127" spans="1:17" ht="21" customHeight="1" thickBot="1">
      <c r="A127" s="18"/>
      <c r="B127" s="422"/>
      <c r="C127" s="423"/>
      <c r="D127" s="423"/>
      <c r="E127" s="359">
        <v>6057</v>
      </c>
      <c r="F127" s="360" t="s">
        <v>16</v>
      </c>
      <c r="G127" s="361">
        <f>SUM(H127:O127)</f>
        <v>0</v>
      </c>
      <c r="H127" s="362">
        <v>0</v>
      </c>
      <c r="I127" s="363">
        <v>0</v>
      </c>
      <c r="J127" s="364">
        <v>0</v>
      </c>
      <c r="K127" s="365">
        <v>0</v>
      </c>
      <c r="L127" s="366">
        <v>0</v>
      </c>
      <c r="M127" s="367">
        <v>0</v>
      </c>
      <c r="N127" s="367">
        <v>0</v>
      </c>
      <c r="O127" s="368">
        <v>0</v>
      </c>
      <c r="P127" s="369">
        <v>0</v>
      </c>
      <c r="Q127" s="406"/>
    </row>
    <row r="128" spans="1:17" ht="18" customHeight="1" thickBot="1">
      <c r="A128" s="24"/>
      <c r="B128" s="503"/>
      <c r="C128" s="504"/>
      <c r="D128" s="504"/>
      <c r="E128" s="504"/>
      <c r="F128" s="504"/>
      <c r="G128" s="504"/>
      <c r="H128" s="504"/>
      <c r="I128" s="504"/>
      <c r="J128" s="504"/>
      <c r="K128" s="504"/>
      <c r="L128" s="504"/>
      <c r="M128" s="504"/>
      <c r="N128" s="504"/>
      <c r="O128" s="504"/>
      <c r="P128" s="504"/>
      <c r="Q128" s="505"/>
    </row>
    <row r="129" spans="1:17" ht="33" customHeight="1" thickBot="1">
      <c r="A129" s="182" t="s">
        <v>40</v>
      </c>
      <c r="B129" s="518" t="s">
        <v>41</v>
      </c>
      <c r="C129" s="519"/>
      <c r="D129" s="519"/>
      <c r="E129" s="519"/>
      <c r="F129" s="520"/>
      <c r="G129" s="183" t="s">
        <v>42</v>
      </c>
      <c r="H129" s="184" t="s">
        <v>42</v>
      </c>
      <c r="I129" s="240" t="s">
        <v>42</v>
      </c>
      <c r="J129" s="181" t="s">
        <v>42</v>
      </c>
      <c r="K129" s="279" t="s">
        <v>42</v>
      </c>
      <c r="L129" s="266" t="s">
        <v>42</v>
      </c>
      <c r="M129" s="185" t="s">
        <v>42</v>
      </c>
      <c r="N129" s="185" t="s">
        <v>42</v>
      </c>
      <c r="O129" s="186" t="s">
        <v>42</v>
      </c>
      <c r="P129" s="284" t="s">
        <v>42</v>
      </c>
      <c r="Q129" s="187" t="s">
        <v>42</v>
      </c>
    </row>
    <row r="130" spans="1:17" ht="33" customHeight="1" thickBot="1">
      <c r="A130" s="188" t="s">
        <v>43</v>
      </c>
      <c r="B130" s="483" t="s">
        <v>44</v>
      </c>
      <c r="C130" s="483"/>
      <c r="D130" s="483"/>
      <c r="E130" s="534" t="s">
        <v>12</v>
      </c>
      <c r="F130" s="535"/>
      <c r="G130" s="189">
        <f aca="true" t="shared" si="41" ref="G130:O130">G131+G133</f>
        <v>3802756.64</v>
      </c>
      <c r="H130" s="190">
        <f>H131+H133</f>
        <v>1464138.22</v>
      </c>
      <c r="I130" s="193">
        <f>I131+I133</f>
        <v>271000</v>
      </c>
      <c r="J130" s="191">
        <f t="shared" si="41"/>
        <v>223118.88</v>
      </c>
      <c r="K130" s="280">
        <f t="shared" si="41"/>
        <v>886717.54</v>
      </c>
      <c r="L130" s="267">
        <f t="shared" si="41"/>
        <v>437782</v>
      </c>
      <c r="M130" s="192">
        <f t="shared" si="41"/>
        <v>270000</v>
      </c>
      <c r="N130" s="192">
        <f t="shared" si="41"/>
        <v>250000</v>
      </c>
      <c r="O130" s="193">
        <f t="shared" si="41"/>
        <v>0</v>
      </c>
      <c r="P130" s="285">
        <f>P131+P133</f>
        <v>0</v>
      </c>
      <c r="Q130" s="539">
        <f>SUM(J135:O135)</f>
        <v>0</v>
      </c>
    </row>
    <row r="131" spans="1:17" ht="19.5" customHeight="1" thickBot="1">
      <c r="A131" s="26"/>
      <c r="B131" s="483"/>
      <c r="C131" s="483"/>
      <c r="D131" s="483"/>
      <c r="E131" s="531" t="s">
        <v>13</v>
      </c>
      <c r="F131" s="532"/>
      <c r="G131" s="312">
        <f>SUM(G132:G132)</f>
        <v>0</v>
      </c>
      <c r="H131" s="313">
        <f aca="true" t="shared" si="42" ref="H131:P131">SUM(H132:H132)</f>
        <v>0</v>
      </c>
      <c r="I131" s="314">
        <f t="shared" si="42"/>
        <v>0</v>
      </c>
      <c r="J131" s="315">
        <f t="shared" si="42"/>
        <v>0</v>
      </c>
      <c r="K131" s="316">
        <f t="shared" si="42"/>
        <v>0</v>
      </c>
      <c r="L131" s="317">
        <f t="shared" si="42"/>
        <v>0</v>
      </c>
      <c r="M131" s="318">
        <f t="shared" si="42"/>
        <v>0</v>
      </c>
      <c r="N131" s="318">
        <f t="shared" si="42"/>
        <v>0</v>
      </c>
      <c r="O131" s="314">
        <f t="shared" si="42"/>
        <v>0</v>
      </c>
      <c r="P131" s="319">
        <f t="shared" si="42"/>
        <v>0</v>
      </c>
      <c r="Q131" s="539"/>
    </row>
    <row r="132" spans="1:17" ht="19.5" customHeight="1" thickBot="1">
      <c r="A132" s="26"/>
      <c r="B132" s="483"/>
      <c r="C132" s="483"/>
      <c r="D132" s="483"/>
      <c r="E132" s="303" t="s">
        <v>61</v>
      </c>
      <c r="F132" s="60" t="s">
        <v>61</v>
      </c>
      <c r="G132" s="13">
        <v>0</v>
      </c>
      <c r="H132" s="121">
        <v>0</v>
      </c>
      <c r="I132" s="160">
        <v>0</v>
      </c>
      <c r="J132" s="134">
        <v>0</v>
      </c>
      <c r="K132" s="290">
        <v>0</v>
      </c>
      <c r="L132" s="168">
        <v>0</v>
      </c>
      <c r="M132" s="14">
        <v>0</v>
      </c>
      <c r="N132" s="14">
        <v>0</v>
      </c>
      <c r="O132" s="160">
        <v>0</v>
      </c>
      <c r="P132" s="16">
        <v>0</v>
      </c>
      <c r="Q132" s="539"/>
    </row>
    <row r="133" spans="1:17" ht="19.5" customHeight="1" thickBot="1">
      <c r="A133" s="26"/>
      <c r="B133" s="483"/>
      <c r="C133" s="483"/>
      <c r="D133" s="483"/>
      <c r="E133" s="533" t="s">
        <v>17</v>
      </c>
      <c r="F133" s="533"/>
      <c r="G133" s="312">
        <f>SUM(G134:G136)</f>
        <v>3802756.64</v>
      </c>
      <c r="H133" s="313">
        <f>SUM(H134:H136)</f>
        <v>1464138.22</v>
      </c>
      <c r="I133" s="314">
        <f>SUM(I134:I136)</f>
        <v>271000</v>
      </c>
      <c r="J133" s="315">
        <f aca="true" t="shared" si="43" ref="J133:O133">SUM(J134:J136)</f>
        <v>223118.88</v>
      </c>
      <c r="K133" s="316">
        <f t="shared" si="43"/>
        <v>886717.54</v>
      </c>
      <c r="L133" s="317">
        <f t="shared" si="43"/>
        <v>437782</v>
      </c>
      <c r="M133" s="318">
        <f t="shared" si="43"/>
        <v>270000</v>
      </c>
      <c r="N133" s="318">
        <f t="shared" si="43"/>
        <v>250000</v>
      </c>
      <c r="O133" s="314">
        <f t="shared" si="43"/>
        <v>0</v>
      </c>
      <c r="P133" s="319">
        <f>SUM(P134:P136)</f>
        <v>0</v>
      </c>
      <c r="Q133" s="539"/>
    </row>
    <row r="134" spans="1:17" ht="19.5" customHeight="1" thickBot="1">
      <c r="A134" s="26"/>
      <c r="B134" s="483"/>
      <c r="C134" s="483"/>
      <c r="D134" s="483"/>
      <c r="E134" s="413" t="s">
        <v>148</v>
      </c>
      <c r="F134" s="28" t="s">
        <v>14</v>
      </c>
      <c r="G134" s="13">
        <f>G142+G150+G162+G166+G170+G174+G146+G154+G158+G159+G178+G138</f>
        <v>3698703.5100000002</v>
      </c>
      <c r="H134" s="121">
        <f aca="true" t="shared" si="44" ref="H134:J136">H142+H150+H162+H166+H170+H174+H146+H154+H158+H178</f>
        <v>1464138.22</v>
      </c>
      <c r="I134" s="149">
        <f t="shared" si="44"/>
        <v>266946.87</v>
      </c>
      <c r="J134" s="134">
        <f aca="true" t="shared" si="45" ref="J134:P134">J142+J150+J162+J166+J170+J174+J146+J154+J158+J178</f>
        <v>223118.88</v>
      </c>
      <c r="K134" s="290">
        <f>K142+K150+K162+K166+K170+K174+K146+K154+K158+K178+K138</f>
        <v>786717.54</v>
      </c>
      <c r="L134" s="168">
        <f t="shared" si="45"/>
        <v>437782</v>
      </c>
      <c r="M134" s="14">
        <f t="shared" si="45"/>
        <v>270000</v>
      </c>
      <c r="N134" s="14">
        <f t="shared" si="45"/>
        <v>250000</v>
      </c>
      <c r="O134" s="160">
        <f t="shared" si="45"/>
        <v>0</v>
      </c>
      <c r="P134" s="16">
        <f t="shared" si="45"/>
        <v>0</v>
      </c>
      <c r="Q134" s="539"/>
    </row>
    <row r="135" spans="1:17" ht="19.5" customHeight="1" thickBot="1">
      <c r="A135" s="26"/>
      <c r="B135" s="483"/>
      <c r="C135" s="483"/>
      <c r="D135" s="483"/>
      <c r="E135" s="463"/>
      <c r="F135" s="358" t="s">
        <v>15</v>
      </c>
      <c r="G135" s="13">
        <f aca="true" t="shared" si="46" ref="G135:P135">G143+G151+G163+G167+G171+G175+G147+G155+G179+G183+G159</f>
        <v>0</v>
      </c>
      <c r="H135" s="121">
        <f t="shared" si="46"/>
        <v>0</v>
      </c>
      <c r="I135" s="160">
        <f t="shared" si="46"/>
        <v>0</v>
      </c>
      <c r="J135" s="134">
        <f t="shared" si="46"/>
        <v>0</v>
      </c>
      <c r="K135" s="290">
        <f t="shared" si="46"/>
        <v>0</v>
      </c>
      <c r="L135" s="168">
        <f t="shared" si="46"/>
        <v>0</v>
      </c>
      <c r="M135" s="14">
        <f t="shared" si="46"/>
        <v>0</v>
      </c>
      <c r="N135" s="14">
        <f t="shared" si="46"/>
        <v>0</v>
      </c>
      <c r="O135" s="160">
        <f t="shared" si="46"/>
        <v>0</v>
      </c>
      <c r="P135" s="16">
        <f t="shared" si="46"/>
        <v>0</v>
      </c>
      <c r="Q135" s="539"/>
    </row>
    <row r="136" spans="1:17" ht="19.5" customHeight="1" thickBot="1">
      <c r="A136" s="26"/>
      <c r="B136" s="484"/>
      <c r="C136" s="484"/>
      <c r="D136" s="484"/>
      <c r="E136" s="73">
        <v>6060</v>
      </c>
      <c r="F136" s="358" t="s">
        <v>14</v>
      </c>
      <c r="G136" s="13">
        <f>G144+G152+G164+G168+G172+G176+G148+G156+G160+G180</f>
        <v>104053.13</v>
      </c>
      <c r="H136" s="121">
        <f t="shared" si="44"/>
        <v>0</v>
      </c>
      <c r="I136" s="160">
        <f t="shared" si="44"/>
        <v>4053.13</v>
      </c>
      <c r="J136" s="134">
        <f t="shared" si="44"/>
        <v>0</v>
      </c>
      <c r="K136" s="290">
        <f>K144+K152+K164+K168+K172+K176+K148+K156+K160+K180</f>
        <v>100000</v>
      </c>
      <c r="L136" s="168">
        <f>L144+L152+L164+L168+L172+L176+L148+L156+L180+L160</f>
        <v>0</v>
      </c>
      <c r="M136" s="14">
        <f>M144+M152+M164+M168+M172+M176+M148+M156+M180+M160</f>
        <v>0</v>
      </c>
      <c r="N136" s="14">
        <f>N144+N152+N164+N168+N172+N176+N148+N156+N180+N160</f>
        <v>0</v>
      </c>
      <c r="O136" s="160">
        <f>O144+O152+O164+O168+O172+O176+O148+O156+O180+O160</f>
        <v>0</v>
      </c>
      <c r="P136" s="16">
        <f>P144+P152+P164+P168+P172+P176+P148+P156+P180+P160</f>
        <v>0</v>
      </c>
      <c r="Q136" s="539"/>
    </row>
    <row r="137" spans="1:17" ht="19.5" customHeight="1" thickBot="1">
      <c r="A137" s="400" t="s">
        <v>118</v>
      </c>
      <c r="B137" s="402" t="s">
        <v>149</v>
      </c>
      <c r="C137" s="402"/>
      <c r="D137" s="402"/>
      <c r="E137" s="404" t="s">
        <v>17</v>
      </c>
      <c r="F137" s="405"/>
      <c r="G137" s="245">
        <f>SUM(G138:G140)</f>
        <v>100000</v>
      </c>
      <c r="H137" s="246">
        <f>SUM(H138:H140)</f>
        <v>0</v>
      </c>
      <c r="I137" s="247">
        <f aca="true" t="shared" si="47" ref="I137:O137">SUM(I138:I140)</f>
        <v>0</v>
      </c>
      <c r="J137" s="243">
        <f t="shared" si="47"/>
        <v>0</v>
      </c>
      <c r="K137" s="281">
        <f t="shared" si="47"/>
        <v>100000</v>
      </c>
      <c r="L137" s="268">
        <f t="shared" si="47"/>
        <v>0</v>
      </c>
      <c r="M137" s="248">
        <f t="shared" si="47"/>
        <v>0</v>
      </c>
      <c r="N137" s="248">
        <f t="shared" si="47"/>
        <v>0</v>
      </c>
      <c r="O137" s="247">
        <f t="shared" si="47"/>
        <v>0</v>
      </c>
      <c r="P137" s="286">
        <f>SUM(P138:P140)</f>
        <v>0</v>
      </c>
      <c r="Q137" s="406">
        <f>SUM(J139:O139)</f>
        <v>0</v>
      </c>
    </row>
    <row r="138" spans="1:17" ht="19.5" customHeight="1" thickBot="1">
      <c r="A138" s="401"/>
      <c r="B138" s="403"/>
      <c r="C138" s="403"/>
      <c r="D138" s="403"/>
      <c r="E138" s="412">
        <v>6620</v>
      </c>
      <c r="F138" s="19" t="s">
        <v>14</v>
      </c>
      <c r="G138" s="20">
        <f>SUM(H138:O138)</f>
        <v>100000</v>
      </c>
      <c r="H138" s="108">
        <v>0</v>
      </c>
      <c r="I138" s="160">
        <v>0</v>
      </c>
      <c r="J138" s="134">
        <v>0</v>
      </c>
      <c r="K138" s="290">
        <v>100000</v>
      </c>
      <c r="L138" s="258">
        <v>0</v>
      </c>
      <c r="M138" s="21">
        <v>0</v>
      </c>
      <c r="N138" s="21">
        <v>0</v>
      </c>
      <c r="O138" s="150">
        <v>0</v>
      </c>
      <c r="P138" s="22">
        <v>0</v>
      </c>
      <c r="Q138" s="406"/>
    </row>
    <row r="139" spans="1:17" ht="19.5" customHeight="1" thickBot="1">
      <c r="A139" s="24"/>
      <c r="B139" s="408" t="s">
        <v>23</v>
      </c>
      <c r="C139" s="410" t="s">
        <v>45</v>
      </c>
      <c r="D139" s="410" t="s">
        <v>24</v>
      </c>
      <c r="E139" s="413"/>
      <c r="F139" s="72" t="s">
        <v>15</v>
      </c>
      <c r="G139" s="20">
        <f>SUM(H139:O139)</f>
        <v>0</v>
      </c>
      <c r="H139" s="108">
        <v>0</v>
      </c>
      <c r="I139" s="160">
        <v>0</v>
      </c>
      <c r="J139" s="134">
        <v>0</v>
      </c>
      <c r="K139" s="290">
        <v>0</v>
      </c>
      <c r="L139" s="258">
        <v>0</v>
      </c>
      <c r="M139" s="21">
        <v>0</v>
      </c>
      <c r="N139" s="21">
        <v>0</v>
      </c>
      <c r="O139" s="150">
        <v>0</v>
      </c>
      <c r="P139" s="22">
        <v>0</v>
      </c>
      <c r="Q139" s="406"/>
    </row>
    <row r="140" spans="1:17" ht="19.5" customHeight="1" thickBot="1">
      <c r="A140" s="24"/>
      <c r="B140" s="409"/>
      <c r="C140" s="411"/>
      <c r="D140" s="411"/>
      <c r="E140" s="414"/>
      <c r="F140" s="381" t="s">
        <v>14</v>
      </c>
      <c r="G140" s="20">
        <f>SUM(H140:O140)</f>
        <v>0</v>
      </c>
      <c r="H140" s="108">
        <v>0</v>
      </c>
      <c r="I140" s="160">
        <v>0</v>
      </c>
      <c r="J140" s="134">
        <v>0</v>
      </c>
      <c r="K140" s="290">
        <v>0</v>
      </c>
      <c r="L140" s="258">
        <v>0</v>
      </c>
      <c r="M140" s="21">
        <v>0</v>
      </c>
      <c r="N140" s="21">
        <v>0</v>
      </c>
      <c r="O140" s="150">
        <v>0</v>
      </c>
      <c r="P140" s="22">
        <v>0</v>
      </c>
      <c r="Q140" s="407"/>
    </row>
    <row r="141" spans="1:17" ht="19.5" customHeight="1" thickBot="1">
      <c r="A141" s="400" t="s">
        <v>119</v>
      </c>
      <c r="B141" s="402" t="s">
        <v>60</v>
      </c>
      <c r="C141" s="402"/>
      <c r="D141" s="402"/>
      <c r="E141" s="404" t="s">
        <v>17</v>
      </c>
      <c r="F141" s="405"/>
      <c r="G141" s="245">
        <f aca="true" t="shared" si="48" ref="G141:O141">SUM(G142:G144)</f>
        <v>829720.64</v>
      </c>
      <c r="H141" s="246">
        <f>SUM(H142:H144)</f>
        <v>425667.51</v>
      </c>
      <c r="I141" s="247">
        <f t="shared" si="48"/>
        <v>104053.13</v>
      </c>
      <c r="J141" s="243">
        <f t="shared" si="48"/>
        <v>100000</v>
      </c>
      <c r="K141" s="281">
        <f t="shared" si="48"/>
        <v>100000</v>
      </c>
      <c r="L141" s="268">
        <f t="shared" si="48"/>
        <v>100000</v>
      </c>
      <c r="M141" s="248">
        <f t="shared" si="48"/>
        <v>0</v>
      </c>
      <c r="N141" s="248">
        <f t="shared" si="48"/>
        <v>0</v>
      </c>
      <c r="O141" s="247">
        <f t="shared" si="48"/>
        <v>0</v>
      </c>
      <c r="P141" s="286">
        <f>SUM(P142:P144)</f>
        <v>0</v>
      </c>
      <c r="Q141" s="406">
        <f>SUM(J143:O143)</f>
        <v>0</v>
      </c>
    </row>
    <row r="142" spans="1:17" ht="19.5" customHeight="1" thickBot="1">
      <c r="A142" s="401"/>
      <c r="B142" s="403"/>
      <c r="C142" s="403"/>
      <c r="D142" s="403"/>
      <c r="E142" s="413">
        <v>6050</v>
      </c>
      <c r="F142" s="19" t="s">
        <v>14</v>
      </c>
      <c r="G142" s="20">
        <f>SUM(H142:O142)</f>
        <v>825667.51</v>
      </c>
      <c r="H142" s="108">
        <v>425667.51</v>
      </c>
      <c r="I142" s="160">
        <v>100000</v>
      </c>
      <c r="J142" s="134">
        <v>100000</v>
      </c>
      <c r="K142" s="290">
        <v>100000</v>
      </c>
      <c r="L142" s="258">
        <v>100000</v>
      </c>
      <c r="M142" s="21">
        <v>0</v>
      </c>
      <c r="N142" s="21">
        <v>0</v>
      </c>
      <c r="O142" s="150">
        <v>0</v>
      </c>
      <c r="P142" s="22">
        <v>0</v>
      </c>
      <c r="Q142" s="406"/>
    </row>
    <row r="143" spans="1:17" ht="19.5" customHeight="1" thickBot="1">
      <c r="A143" s="24"/>
      <c r="B143" s="408" t="s">
        <v>23</v>
      </c>
      <c r="C143" s="410" t="s">
        <v>45</v>
      </c>
      <c r="D143" s="410" t="s">
        <v>24</v>
      </c>
      <c r="E143" s="463"/>
      <c r="F143" s="72" t="s">
        <v>15</v>
      </c>
      <c r="G143" s="20">
        <f>SUM(H143:O143)</f>
        <v>0</v>
      </c>
      <c r="H143" s="108">
        <v>0</v>
      </c>
      <c r="I143" s="160">
        <v>0</v>
      </c>
      <c r="J143" s="134">
        <v>0</v>
      </c>
      <c r="K143" s="290">
        <v>0</v>
      </c>
      <c r="L143" s="258">
        <v>0</v>
      </c>
      <c r="M143" s="21">
        <v>0</v>
      </c>
      <c r="N143" s="21">
        <v>0</v>
      </c>
      <c r="O143" s="150">
        <v>0</v>
      </c>
      <c r="P143" s="22">
        <v>0</v>
      </c>
      <c r="Q143" s="406"/>
    </row>
    <row r="144" spans="1:17" ht="19.5" customHeight="1">
      <c r="A144" s="24"/>
      <c r="B144" s="409"/>
      <c r="C144" s="411"/>
      <c r="D144" s="411"/>
      <c r="E144" s="73">
        <v>6060</v>
      </c>
      <c r="F144" s="381" t="s">
        <v>14</v>
      </c>
      <c r="G144" s="20">
        <f>SUM(H144:O144)</f>
        <v>4053.13</v>
      </c>
      <c r="H144" s="108">
        <v>0</v>
      </c>
      <c r="I144" s="160">
        <v>4053.13</v>
      </c>
      <c r="J144" s="134">
        <v>0</v>
      </c>
      <c r="K144" s="290">
        <v>0</v>
      </c>
      <c r="L144" s="258">
        <v>0</v>
      </c>
      <c r="M144" s="21">
        <v>0</v>
      </c>
      <c r="N144" s="21">
        <v>0</v>
      </c>
      <c r="O144" s="150">
        <v>0</v>
      </c>
      <c r="P144" s="22">
        <v>0</v>
      </c>
      <c r="Q144" s="407"/>
    </row>
    <row r="145" spans="1:17" s="25" customFormat="1" ht="19.5" customHeight="1" thickBot="1">
      <c r="A145" s="420" t="s">
        <v>120</v>
      </c>
      <c r="B145" s="474" t="s">
        <v>95</v>
      </c>
      <c r="C145" s="485"/>
      <c r="D145" s="486"/>
      <c r="E145" s="460" t="s">
        <v>17</v>
      </c>
      <c r="F145" s="460"/>
      <c r="G145" s="304">
        <f>SUM(G146:G148)</f>
        <v>70000</v>
      </c>
      <c r="H145" s="305">
        <f>SUM(H146:H148)</f>
        <v>0</v>
      </c>
      <c r="I145" s="306">
        <f aca="true" t="shared" si="49" ref="I145:O145">SUM(I146:I148)</f>
        <v>0</v>
      </c>
      <c r="J145" s="307">
        <f t="shared" si="49"/>
        <v>0</v>
      </c>
      <c r="K145" s="308">
        <f t="shared" si="49"/>
        <v>70000</v>
      </c>
      <c r="L145" s="309">
        <f t="shared" si="49"/>
        <v>0</v>
      </c>
      <c r="M145" s="310">
        <f t="shared" si="49"/>
        <v>0</v>
      </c>
      <c r="N145" s="310">
        <f t="shared" si="49"/>
        <v>0</v>
      </c>
      <c r="O145" s="306">
        <f t="shared" si="49"/>
        <v>0</v>
      </c>
      <c r="P145" s="311">
        <f>SUM(P146:P148)</f>
        <v>0</v>
      </c>
      <c r="Q145" s="464">
        <f>SUM(J147:O147)</f>
        <v>0</v>
      </c>
    </row>
    <row r="146" spans="1:17" s="25" customFormat="1" ht="19.5" customHeight="1" thickBot="1">
      <c r="A146" s="421"/>
      <c r="B146" s="487"/>
      <c r="C146" s="487"/>
      <c r="D146" s="488"/>
      <c r="E146" s="446">
        <v>6050</v>
      </c>
      <c r="F146" s="31" t="s">
        <v>14</v>
      </c>
      <c r="G146" s="33">
        <f>SUM(H146:O146)</f>
        <v>70000</v>
      </c>
      <c r="H146" s="95">
        <v>0</v>
      </c>
      <c r="I146" s="149">
        <v>0</v>
      </c>
      <c r="J146" s="123">
        <v>0</v>
      </c>
      <c r="K146" s="293">
        <v>70000</v>
      </c>
      <c r="L146" s="35">
        <v>0</v>
      </c>
      <c r="M146" s="34">
        <v>0</v>
      </c>
      <c r="N146" s="34">
        <v>0</v>
      </c>
      <c r="O146" s="149">
        <v>0</v>
      </c>
      <c r="P146" s="36">
        <v>0</v>
      </c>
      <c r="Q146" s="489"/>
    </row>
    <row r="147" spans="1:17" s="25" customFormat="1" ht="19.5" customHeight="1" thickBot="1">
      <c r="A147" s="32"/>
      <c r="B147" s="469" t="s">
        <v>23</v>
      </c>
      <c r="C147" s="473">
        <v>2015</v>
      </c>
      <c r="D147" s="473" t="s">
        <v>24</v>
      </c>
      <c r="E147" s="446"/>
      <c r="F147" s="31" t="s">
        <v>15</v>
      </c>
      <c r="G147" s="33">
        <f>SUM(H147:O147)</f>
        <v>0</v>
      </c>
      <c r="H147" s="95">
        <v>0</v>
      </c>
      <c r="I147" s="149">
        <v>0</v>
      </c>
      <c r="J147" s="123">
        <v>0</v>
      </c>
      <c r="K147" s="293">
        <v>0</v>
      </c>
      <c r="L147" s="35">
        <v>0</v>
      </c>
      <c r="M147" s="34">
        <v>0</v>
      </c>
      <c r="N147" s="34">
        <v>0</v>
      </c>
      <c r="O147" s="149">
        <v>0</v>
      </c>
      <c r="P147" s="36">
        <v>0</v>
      </c>
      <c r="Q147" s="489"/>
    </row>
    <row r="148" spans="1:17" s="25" customFormat="1" ht="19.5" customHeight="1">
      <c r="A148" s="32"/>
      <c r="B148" s="470"/>
      <c r="C148" s="472"/>
      <c r="D148" s="472"/>
      <c r="E148" s="447"/>
      <c r="F148" s="136" t="s">
        <v>16</v>
      </c>
      <c r="G148" s="88">
        <f>SUM(H148:O148)</f>
        <v>0</v>
      </c>
      <c r="H148" s="120">
        <v>0</v>
      </c>
      <c r="I148" s="162">
        <v>0</v>
      </c>
      <c r="J148" s="127">
        <v>0</v>
      </c>
      <c r="K148" s="294">
        <v>0</v>
      </c>
      <c r="L148" s="170">
        <v>0</v>
      </c>
      <c r="M148" s="89">
        <v>0</v>
      </c>
      <c r="N148" s="89">
        <v>0</v>
      </c>
      <c r="O148" s="162">
        <v>0</v>
      </c>
      <c r="P148" s="90">
        <v>0</v>
      </c>
      <c r="Q148" s="490"/>
    </row>
    <row r="149" spans="1:17" ht="19.5" customHeight="1">
      <c r="A149" s="400" t="s">
        <v>121</v>
      </c>
      <c r="B149" s="509" t="s">
        <v>66</v>
      </c>
      <c r="C149" s="509"/>
      <c r="D149" s="509"/>
      <c r="E149" s="404" t="s">
        <v>17</v>
      </c>
      <c r="F149" s="405"/>
      <c r="G149" s="245">
        <f aca="true" t="shared" si="50" ref="G149:O149">SUM(G150:G152)</f>
        <v>27130</v>
      </c>
      <c r="H149" s="246">
        <f>SUM(H150:H152)</f>
        <v>12130</v>
      </c>
      <c r="I149" s="247">
        <f t="shared" si="50"/>
        <v>0</v>
      </c>
      <c r="J149" s="243">
        <f t="shared" si="50"/>
        <v>0</v>
      </c>
      <c r="K149" s="281">
        <f t="shared" si="50"/>
        <v>5000</v>
      </c>
      <c r="L149" s="268">
        <f t="shared" si="50"/>
        <v>5000</v>
      </c>
      <c r="M149" s="248">
        <f t="shared" si="50"/>
        <v>5000</v>
      </c>
      <c r="N149" s="248">
        <f t="shared" si="50"/>
        <v>0</v>
      </c>
      <c r="O149" s="247">
        <f t="shared" si="50"/>
        <v>0</v>
      </c>
      <c r="P149" s="286">
        <f>SUM(P150:P152)</f>
        <v>0</v>
      </c>
      <c r="Q149" s="506">
        <f>SUM(J151:O151)</f>
        <v>0</v>
      </c>
    </row>
    <row r="150" spans="1:17" ht="19.5" customHeight="1">
      <c r="A150" s="401"/>
      <c r="B150" s="509"/>
      <c r="C150" s="509"/>
      <c r="D150" s="509"/>
      <c r="E150" s="445">
        <v>6050</v>
      </c>
      <c r="F150" s="100" t="s">
        <v>14</v>
      </c>
      <c r="G150" s="101">
        <f>SUM(H150:O150)</f>
        <v>27130</v>
      </c>
      <c r="H150" s="122">
        <v>12130</v>
      </c>
      <c r="I150" s="241">
        <v>0</v>
      </c>
      <c r="J150" s="135">
        <v>0</v>
      </c>
      <c r="K150" s="302">
        <v>5000</v>
      </c>
      <c r="L150" s="269">
        <v>5000</v>
      </c>
      <c r="M150" s="102">
        <v>5000</v>
      </c>
      <c r="N150" s="102">
        <v>0</v>
      </c>
      <c r="O150" s="165">
        <v>0</v>
      </c>
      <c r="P150" s="103">
        <v>0</v>
      </c>
      <c r="Q150" s="506"/>
    </row>
    <row r="151" spans="1:17" ht="19.5" customHeight="1">
      <c r="A151" s="24"/>
      <c r="B151" s="443" t="s">
        <v>23</v>
      </c>
      <c r="C151" s="444" t="s">
        <v>99</v>
      </c>
      <c r="D151" s="445" t="s">
        <v>47</v>
      </c>
      <c r="E151" s="445"/>
      <c r="F151" s="19" t="s">
        <v>15</v>
      </c>
      <c r="G151" s="20">
        <f>SUM(H151:O151)</f>
        <v>0</v>
      </c>
      <c r="H151" s="108">
        <v>0</v>
      </c>
      <c r="I151" s="160">
        <v>0</v>
      </c>
      <c r="J151" s="134">
        <v>0</v>
      </c>
      <c r="K151" s="290">
        <v>0</v>
      </c>
      <c r="L151" s="258">
        <v>0</v>
      </c>
      <c r="M151" s="21">
        <v>0</v>
      </c>
      <c r="N151" s="21">
        <v>0</v>
      </c>
      <c r="O151" s="150">
        <v>0</v>
      </c>
      <c r="P151" s="22">
        <v>0</v>
      </c>
      <c r="Q151" s="506"/>
    </row>
    <row r="152" spans="1:17" ht="19.5" customHeight="1">
      <c r="A152" s="18"/>
      <c r="B152" s="443"/>
      <c r="C152" s="445"/>
      <c r="D152" s="445"/>
      <c r="E152" s="445"/>
      <c r="F152" s="29" t="s">
        <v>16</v>
      </c>
      <c r="G152" s="97">
        <f>SUM(H152:O152)</f>
        <v>0</v>
      </c>
      <c r="H152" s="109">
        <v>0</v>
      </c>
      <c r="I152" s="161">
        <v>0</v>
      </c>
      <c r="J152" s="126">
        <v>0</v>
      </c>
      <c r="K152" s="291">
        <v>0</v>
      </c>
      <c r="L152" s="259">
        <v>0</v>
      </c>
      <c r="M152" s="98">
        <v>0</v>
      </c>
      <c r="N152" s="98">
        <v>0</v>
      </c>
      <c r="O152" s="151">
        <v>0</v>
      </c>
      <c r="P152" s="99">
        <v>0</v>
      </c>
      <c r="Q152" s="506"/>
    </row>
    <row r="153" spans="1:17" ht="19.5" customHeight="1">
      <c r="A153" s="400" t="s">
        <v>122</v>
      </c>
      <c r="B153" s="522" t="s">
        <v>76</v>
      </c>
      <c r="C153" s="522"/>
      <c r="D153" s="522"/>
      <c r="E153" s="507" t="s">
        <v>17</v>
      </c>
      <c r="F153" s="507"/>
      <c r="G153" s="249">
        <f>SUM(G154:G156)</f>
        <v>299467.77</v>
      </c>
      <c r="H153" s="250">
        <f>SUM(H154:H156)</f>
        <v>53520.9</v>
      </c>
      <c r="I153" s="251">
        <f aca="true" t="shared" si="51" ref="I153:O153">SUM(I154:I156)</f>
        <v>95946.87</v>
      </c>
      <c r="J153" s="244">
        <f t="shared" si="51"/>
        <v>100000</v>
      </c>
      <c r="K153" s="282">
        <f t="shared" si="51"/>
        <v>50000</v>
      </c>
      <c r="L153" s="270">
        <f t="shared" si="51"/>
        <v>0</v>
      </c>
      <c r="M153" s="252">
        <f t="shared" si="51"/>
        <v>0</v>
      </c>
      <c r="N153" s="252">
        <f t="shared" si="51"/>
        <v>0</v>
      </c>
      <c r="O153" s="251">
        <f t="shared" si="51"/>
        <v>0</v>
      </c>
      <c r="P153" s="287">
        <f>SUM(P154:P156)</f>
        <v>0</v>
      </c>
      <c r="Q153" s="508">
        <f>SUM(J155:O155)</f>
        <v>0</v>
      </c>
    </row>
    <row r="154" spans="1:17" ht="19.5" customHeight="1">
      <c r="A154" s="401"/>
      <c r="B154" s="509"/>
      <c r="C154" s="509"/>
      <c r="D154" s="509"/>
      <c r="E154" s="445">
        <v>6060</v>
      </c>
      <c r="F154" s="100" t="s">
        <v>14</v>
      </c>
      <c r="G154" s="101">
        <f>SUM(H154:O154)</f>
        <v>299467.77</v>
      </c>
      <c r="H154" s="122">
        <v>53520.9</v>
      </c>
      <c r="I154" s="241">
        <v>95946.87</v>
      </c>
      <c r="J154" s="135">
        <v>100000</v>
      </c>
      <c r="K154" s="302">
        <v>50000</v>
      </c>
      <c r="L154" s="269">
        <v>0</v>
      </c>
      <c r="M154" s="102">
        <v>0</v>
      </c>
      <c r="N154" s="102">
        <v>0</v>
      </c>
      <c r="O154" s="165">
        <v>0</v>
      </c>
      <c r="P154" s="103">
        <v>0</v>
      </c>
      <c r="Q154" s="506"/>
    </row>
    <row r="155" spans="1:17" ht="19.5" customHeight="1">
      <c r="A155" s="18"/>
      <c r="B155" s="443" t="s">
        <v>23</v>
      </c>
      <c r="C155" s="444" t="s">
        <v>75</v>
      </c>
      <c r="D155" s="445" t="s">
        <v>34</v>
      </c>
      <c r="E155" s="445"/>
      <c r="F155" s="19" t="s">
        <v>15</v>
      </c>
      <c r="G155" s="20">
        <f>SUM(H155:O155)</f>
        <v>0</v>
      </c>
      <c r="H155" s="108">
        <v>0</v>
      </c>
      <c r="I155" s="160">
        <v>0</v>
      </c>
      <c r="J155" s="134">
        <v>0</v>
      </c>
      <c r="K155" s="290">
        <v>0</v>
      </c>
      <c r="L155" s="258">
        <v>0</v>
      </c>
      <c r="M155" s="21">
        <v>0</v>
      </c>
      <c r="N155" s="21">
        <v>0</v>
      </c>
      <c r="O155" s="150">
        <v>0</v>
      </c>
      <c r="P155" s="22">
        <v>0</v>
      </c>
      <c r="Q155" s="506"/>
    </row>
    <row r="156" spans="1:17" ht="19.5" customHeight="1">
      <c r="A156" s="18"/>
      <c r="B156" s="443"/>
      <c r="C156" s="445"/>
      <c r="D156" s="445"/>
      <c r="E156" s="445"/>
      <c r="F156" s="29" t="s">
        <v>16</v>
      </c>
      <c r="G156" s="97">
        <f>SUM(H156:O156)</f>
        <v>0</v>
      </c>
      <c r="H156" s="109">
        <v>0</v>
      </c>
      <c r="I156" s="161">
        <v>0</v>
      </c>
      <c r="J156" s="126">
        <v>0</v>
      </c>
      <c r="K156" s="291">
        <v>0</v>
      </c>
      <c r="L156" s="259">
        <v>0</v>
      </c>
      <c r="M156" s="98">
        <v>0</v>
      </c>
      <c r="N156" s="98">
        <v>0</v>
      </c>
      <c r="O156" s="151">
        <v>0</v>
      </c>
      <c r="P156" s="99">
        <v>0</v>
      </c>
      <c r="Q156" s="506"/>
    </row>
    <row r="157" spans="1:18" ht="21" customHeight="1" thickBot="1">
      <c r="A157" s="400" t="s">
        <v>123</v>
      </c>
      <c r="B157" s="439" t="s">
        <v>96</v>
      </c>
      <c r="C157" s="439"/>
      <c r="D157" s="440"/>
      <c r="E157" s="404" t="s">
        <v>17</v>
      </c>
      <c r="F157" s="404"/>
      <c r="G157" s="245">
        <f>SUM(G158:G160)</f>
        <v>506409.88</v>
      </c>
      <c r="H157" s="246">
        <f>SUM(H158:H160)</f>
        <v>0</v>
      </c>
      <c r="I157" s="247">
        <f aca="true" t="shared" si="52" ref="I157:O157">SUM(I158:I160)</f>
        <v>0</v>
      </c>
      <c r="J157" s="243">
        <f t="shared" si="52"/>
        <v>13118.88</v>
      </c>
      <c r="K157" s="281">
        <f t="shared" si="52"/>
        <v>493291</v>
      </c>
      <c r="L157" s="268">
        <f t="shared" si="52"/>
        <v>0</v>
      </c>
      <c r="M157" s="248">
        <f t="shared" si="52"/>
        <v>0</v>
      </c>
      <c r="N157" s="248">
        <f t="shared" si="52"/>
        <v>0</v>
      </c>
      <c r="O157" s="247">
        <f t="shared" si="52"/>
        <v>0</v>
      </c>
      <c r="P157" s="286">
        <f>SUM(P158:P160)</f>
        <v>0</v>
      </c>
      <c r="Q157" s="491">
        <v>0</v>
      </c>
      <c r="R157" s="481" t="s">
        <v>94</v>
      </c>
    </row>
    <row r="158" spans="1:18" ht="21" customHeight="1" thickBot="1">
      <c r="A158" s="401"/>
      <c r="B158" s="441"/>
      <c r="C158" s="441"/>
      <c r="D158" s="442"/>
      <c r="E158" s="537">
        <v>6050</v>
      </c>
      <c r="F158" s="31" t="s">
        <v>14</v>
      </c>
      <c r="G158" s="13">
        <f>SUM(H158:O158)</f>
        <v>406409.88</v>
      </c>
      <c r="H158" s="121">
        <v>0</v>
      </c>
      <c r="I158" s="160">
        <v>0</v>
      </c>
      <c r="J158" s="134">
        <v>13118.88</v>
      </c>
      <c r="K158" s="290">
        <v>393291</v>
      </c>
      <c r="L158" s="168">
        <v>0</v>
      </c>
      <c r="M158" s="14">
        <v>0</v>
      </c>
      <c r="N158" s="14">
        <v>0</v>
      </c>
      <c r="O158" s="160">
        <v>0</v>
      </c>
      <c r="P158" s="16">
        <v>0</v>
      </c>
      <c r="Q158" s="492"/>
      <c r="R158" s="482"/>
    </row>
    <row r="159" spans="1:18" ht="21" customHeight="1" thickBot="1">
      <c r="A159" s="24"/>
      <c r="B159" s="494" t="s">
        <v>23</v>
      </c>
      <c r="C159" s="473" t="s">
        <v>101</v>
      </c>
      <c r="D159" s="471" t="s">
        <v>36</v>
      </c>
      <c r="E159" s="446"/>
      <c r="F159" s="398" t="s">
        <v>15</v>
      </c>
      <c r="G159" s="13">
        <f>SUM(H159:O159)</f>
        <v>0</v>
      </c>
      <c r="H159" s="121">
        <v>0</v>
      </c>
      <c r="I159" s="160">
        <v>0</v>
      </c>
      <c r="J159" s="134">
        <v>0</v>
      </c>
      <c r="K159" s="290">
        <v>0</v>
      </c>
      <c r="L159" s="168">
        <v>0</v>
      </c>
      <c r="M159" s="14">
        <v>0</v>
      </c>
      <c r="N159" s="14">
        <v>0</v>
      </c>
      <c r="O159" s="160">
        <v>0</v>
      </c>
      <c r="P159" s="16">
        <v>0</v>
      </c>
      <c r="Q159" s="492"/>
      <c r="R159" s="482"/>
    </row>
    <row r="160" spans="1:18" ht="21" customHeight="1">
      <c r="A160" s="24"/>
      <c r="B160" s="470"/>
      <c r="C160" s="472"/>
      <c r="D160" s="472"/>
      <c r="E160" s="447"/>
      <c r="F160" s="399" t="s">
        <v>71</v>
      </c>
      <c r="G160" s="142">
        <f>SUM(H160:O160)</f>
        <v>100000</v>
      </c>
      <c r="H160" s="143">
        <v>0</v>
      </c>
      <c r="I160" s="161">
        <v>0</v>
      </c>
      <c r="J160" s="126">
        <v>0</v>
      </c>
      <c r="K160" s="291">
        <v>100000</v>
      </c>
      <c r="L160" s="169">
        <v>0</v>
      </c>
      <c r="M160" s="144">
        <v>0</v>
      </c>
      <c r="N160" s="144">
        <v>0</v>
      </c>
      <c r="O160" s="161">
        <v>0</v>
      </c>
      <c r="P160" s="145">
        <v>0</v>
      </c>
      <c r="Q160" s="493"/>
      <c r="R160" s="482"/>
    </row>
    <row r="161" spans="1:17" ht="19.5" customHeight="1">
      <c r="A161" s="400" t="s">
        <v>124</v>
      </c>
      <c r="B161" s="509" t="s">
        <v>48</v>
      </c>
      <c r="C161" s="509"/>
      <c r="D161" s="509"/>
      <c r="E161" s="404" t="s">
        <v>17</v>
      </c>
      <c r="F161" s="404"/>
      <c r="G161" s="245">
        <f aca="true" t="shared" si="53" ref="G161:O161">SUM(G162:G164)</f>
        <v>1065889.81</v>
      </c>
      <c r="H161" s="246">
        <f>SUM(H162:H164)</f>
        <v>964889.81</v>
      </c>
      <c r="I161" s="247">
        <f t="shared" si="53"/>
        <v>71000</v>
      </c>
      <c r="J161" s="243">
        <f t="shared" si="53"/>
        <v>10000</v>
      </c>
      <c r="K161" s="281">
        <f t="shared" si="53"/>
        <v>20000</v>
      </c>
      <c r="L161" s="268">
        <f t="shared" si="53"/>
        <v>0</v>
      </c>
      <c r="M161" s="248">
        <f t="shared" si="53"/>
        <v>0</v>
      </c>
      <c r="N161" s="248">
        <f t="shared" si="53"/>
        <v>0</v>
      </c>
      <c r="O161" s="247">
        <f t="shared" si="53"/>
        <v>0</v>
      </c>
      <c r="P161" s="286">
        <f>SUM(P162:P164)</f>
        <v>0</v>
      </c>
      <c r="Q161" s="506">
        <f>SUM(J163:O163)</f>
        <v>0</v>
      </c>
    </row>
    <row r="162" spans="1:17" ht="19.5" customHeight="1">
      <c r="A162" s="401"/>
      <c r="B162" s="509"/>
      <c r="C162" s="509"/>
      <c r="D162" s="509"/>
      <c r="E162" s="445">
        <v>6050</v>
      </c>
      <c r="F162" s="100" t="s">
        <v>14</v>
      </c>
      <c r="G162" s="101">
        <f>SUM(H162:O162)</f>
        <v>1065889.81</v>
      </c>
      <c r="H162" s="122">
        <v>964889.81</v>
      </c>
      <c r="I162" s="241">
        <v>71000</v>
      </c>
      <c r="J162" s="135">
        <v>10000</v>
      </c>
      <c r="K162" s="302">
        <v>20000</v>
      </c>
      <c r="L162" s="269">
        <v>0</v>
      </c>
      <c r="M162" s="102">
        <v>0</v>
      </c>
      <c r="N162" s="102">
        <v>0</v>
      </c>
      <c r="O162" s="165">
        <v>0</v>
      </c>
      <c r="P162" s="103">
        <v>0</v>
      </c>
      <c r="Q162" s="506"/>
    </row>
    <row r="163" spans="1:17" ht="19.5" customHeight="1">
      <c r="A163" s="24"/>
      <c r="B163" s="443" t="s">
        <v>23</v>
      </c>
      <c r="C163" s="444" t="s">
        <v>75</v>
      </c>
      <c r="D163" s="445" t="s">
        <v>49</v>
      </c>
      <c r="E163" s="445"/>
      <c r="F163" s="19" t="s">
        <v>15</v>
      </c>
      <c r="G163" s="20">
        <f>SUM(H163:O163)</f>
        <v>0</v>
      </c>
      <c r="H163" s="108">
        <v>0</v>
      </c>
      <c r="I163" s="160">
        <v>0</v>
      </c>
      <c r="J163" s="134">
        <v>0</v>
      </c>
      <c r="K163" s="290">
        <v>0</v>
      </c>
      <c r="L163" s="258">
        <v>0</v>
      </c>
      <c r="M163" s="21">
        <v>0</v>
      </c>
      <c r="N163" s="21">
        <v>0</v>
      </c>
      <c r="O163" s="150">
        <v>0</v>
      </c>
      <c r="P163" s="22">
        <v>0</v>
      </c>
      <c r="Q163" s="506"/>
    </row>
    <row r="164" spans="1:17" ht="19.5" customHeight="1">
      <c r="A164" s="24"/>
      <c r="B164" s="418"/>
      <c r="C164" s="412"/>
      <c r="D164" s="412"/>
      <c r="E164" s="412"/>
      <c r="F164" s="19" t="s">
        <v>16</v>
      </c>
      <c r="G164" s="20">
        <f>SUM(H164:O164)</f>
        <v>0</v>
      </c>
      <c r="H164" s="108">
        <v>0</v>
      </c>
      <c r="I164" s="160"/>
      <c r="J164" s="134">
        <v>0</v>
      </c>
      <c r="K164" s="290">
        <v>0</v>
      </c>
      <c r="L164" s="258">
        <v>0</v>
      </c>
      <c r="M164" s="21">
        <v>0</v>
      </c>
      <c r="N164" s="21">
        <v>0</v>
      </c>
      <c r="O164" s="150">
        <v>0</v>
      </c>
      <c r="P164" s="22">
        <v>0</v>
      </c>
      <c r="Q164" s="527"/>
    </row>
    <row r="165" spans="1:17" ht="19.5" customHeight="1">
      <c r="A165" s="400" t="s">
        <v>125</v>
      </c>
      <c r="B165" s="509" t="s">
        <v>50</v>
      </c>
      <c r="C165" s="509"/>
      <c r="D165" s="509"/>
      <c r="E165" s="404" t="s">
        <v>17</v>
      </c>
      <c r="F165" s="404"/>
      <c r="G165" s="245">
        <f aca="true" t="shared" si="54" ref="G165:O165">SUM(G166:G168)</f>
        <v>15000</v>
      </c>
      <c r="H165" s="246">
        <f>SUM(H166:H168)</f>
        <v>0</v>
      </c>
      <c r="I165" s="247">
        <f t="shared" si="54"/>
        <v>0</v>
      </c>
      <c r="J165" s="243">
        <f t="shared" si="54"/>
        <v>0</v>
      </c>
      <c r="K165" s="281">
        <f t="shared" si="54"/>
        <v>5000</v>
      </c>
      <c r="L165" s="268">
        <f t="shared" si="54"/>
        <v>5000</v>
      </c>
      <c r="M165" s="248">
        <f t="shared" si="54"/>
        <v>5000</v>
      </c>
      <c r="N165" s="248">
        <f t="shared" si="54"/>
        <v>0</v>
      </c>
      <c r="O165" s="247">
        <f t="shared" si="54"/>
        <v>0</v>
      </c>
      <c r="P165" s="286">
        <f>SUM(P166:P168)</f>
        <v>0</v>
      </c>
      <c r="Q165" s="506">
        <f>SUM(J167:O167)</f>
        <v>0</v>
      </c>
    </row>
    <row r="166" spans="1:17" ht="19.5" customHeight="1">
      <c r="A166" s="401"/>
      <c r="B166" s="509"/>
      <c r="C166" s="509"/>
      <c r="D166" s="509"/>
      <c r="E166" s="445">
        <v>6050</v>
      </c>
      <c r="F166" s="100" t="s">
        <v>14</v>
      </c>
      <c r="G166" s="101">
        <f>SUM(H166:O166)</f>
        <v>15000</v>
      </c>
      <c r="H166" s="122">
        <v>0</v>
      </c>
      <c r="I166" s="241">
        <v>0</v>
      </c>
      <c r="J166" s="135">
        <v>0</v>
      </c>
      <c r="K166" s="302">
        <v>5000</v>
      </c>
      <c r="L166" s="269">
        <v>5000</v>
      </c>
      <c r="M166" s="102">
        <v>5000</v>
      </c>
      <c r="N166" s="102">
        <v>0</v>
      </c>
      <c r="O166" s="165">
        <v>0</v>
      </c>
      <c r="P166" s="103">
        <v>0</v>
      </c>
      <c r="Q166" s="506"/>
    </row>
    <row r="167" spans="1:17" ht="19.5" customHeight="1">
      <c r="A167" s="24"/>
      <c r="B167" s="443" t="s">
        <v>23</v>
      </c>
      <c r="C167" s="444" t="s">
        <v>100</v>
      </c>
      <c r="D167" s="445" t="s">
        <v>39</v>
      </c>
      <c r="E167" s="445"/>
      <c r="F167" s="19" t="s">
        <v>15</v>
      </c>
      <c r="G167" s="20">
        <f>SUM(H167:O167)</f>
        <v>0</v>
      </c>
      <c r="H167" s="108">
        <v>0</v>
      </c>
      <c r="I167" s="160">
        <v>0</v>
      </c>
      <c r="J167" s="134">
        <v>0</v>
      </c>
      <c r="K167" s="290">
        <v>0</v>
      </c>
      <c r="L167" s="258">
        <v>0</v>
      </c>
      <c r="M167" s="21">
        <v>0</v>
      </c>
      <c r="N167" s="21">
        <v>0</v>
      </c>
      <c r="O167" s="150">
        <v>0</v>
      </c>
      <c r="P167" s="22">
        <v>0</v>
      </c>
      <c r="Q167" s="506"/>
    </row>
    <row r="168" spans="1:17" ht="19.5" customHeight="1">
      <c r="A168" s="24"/>
      <c r="B168" s="418"/>
      <c r="C168" s="412"/>
      <c r="D168" s="412"/>
      <c r="E168" s="412"/>
      <c r="F168" s="29" t="s">
        <v>16</v>
      </c>
      <c r="G168" s="97">
        <f>SUM(H168:O168)</f>
        <v>0</v>
      </c>
      <c r="H168" s="109">
        <v>0</v>
      </c>
      <c r="I168" s="161">
        <v>0</v>
      </c>
      <c r="J168" s="126">
        <v>0</v>
      </c>
      <c r="K168" s="291">
        <v>0</v>
      </c>
      <c r="L168" s="259">
        <v>0</v>
      </c>
      <c r="M168" s="98">
        <v>0</v>
      </c>
      <c r="N168" s="98">
        <v>0</v>
      </c>
      <c r="O168" s="151">
        <v>0</v>
      </c>
      <c r="P168" s="99">
        <v>0</v>
      </c>
      <c r="Q168" s="527"/>
    </row>
    <row r="169" spans="1:17" ht="19.5" customHeight="1">
      <c r="A169" s="400" t="s">
        <v>126</v>
      </c>
      <c r="B169" s="509" t="s">
        <v>51</v>
      </c>
      <c r="C169" s="509"/>
      <c r="D169" s="509"/>
      <c r="E169" s="404" t="s">
        <v>17</v>
      </c>
      <c r="F169" s="404"/>
      <c r="G169" s="245">
        <f aca="true" t="shared" si="55" ref="G169:O169">SUM(G170:G172)</f>
        <v>27930</v>
      </c>
      <c r="H169" s="246">
        <f>SUM(H170:H172)</f>
        <v>7930</v>
      </c>
      <c r="I169" s="247">
        <f t="shared" si="55"/>
        <v>0</v>
      </c>
      <c r="J169" s="243">
        <f t="shared" si="55"/>
        <v>0</v>
      </c>
      <c r="K169" s="281">
        <f t="shared" si="55"/>
        <v>0</v>
      </c>
      <c r="L169" s="268">
        <f t="shared" si="55"/>
        <v>10000</v>
      </c>
      <c r="M169" s="248">
        <f t="shared" si="55"/>
        <v>10000</v>
      </c>
      <c r="N169" s="248">
        <f t="shared" si="55"/>
        <v>0</v>
      </c>
      <c r="O169" s="247">
        <f t="shared" si="55"/>
        <v>0</v>
      </c>
      <c r="P169" s="286">
        <f>SUM(P170:P172)</f>
        <v>0</v>
      </c>
      <c r="Q169" s="506">
        <f>SUM(J171:O171)</f>
        <v>0</v>
      </c>
    </row>
    <row r="170" spans="1:17" ht="19.5" customHeight="1">
      <c r="A170" s="401"/>
      <c r="B170" s="509"/>
      <c r="C170" s="509"/>
      <c r="D170" s="509"/>
      <c r="E170" s="445">
        <v>6050</v>
      </c>
      <c r="F170" s="100" t="s">
        <v>14</v>
      </c>
      <c r="G170" s="101">
        <f>SUM(H170:O170)</f>
        <v>27930</v>
      </c>
      <c r="H170" s="122">
        <v>7930</v>
      </c>
      <c r="I170" s="241">
        <v>0</v>
      </c>
      <c r="J170" s="135">
        <v>0</v>
      </c>
      <c r="K170" s="302">
        <v>0</v>
      </c>
      <c r="L170" s="269">
        <v>10000</v>
      </c>
      <c r="M170" s="102">
        <v>10000</v>
      </c>
      <c r="N170" s="102">
        <v>0</v>
      </c>
      <c r="O170" s="165">
        <v>0</v>
      </c>
      <c r="P170" s="103">
        <v>0</v>
      </c>
      <c r="Q170" s="506"/>
    </row>
    <row r="171" spans="1:17" ht="19.5" customHeight="1">
      <c r="A171" s="24"/>
      <c r="B171" s="443" t="s">
        <v>23</v>
      </c>
      <c r="C171" s="444" t="s">
        <v>99</v>
      </c>
      <c r="D171" s="445" t="s">
        <v>39</v>
      </c>
      <c r="E171" s="445"/>
      <c r="F171" s="19" t="s">
        <v>15</v>
      </c>
      <c r="G171" s="20">
        <f>SUM(H171:O171)</f>
        <v>0</v>
      </c>
      <c r="H171" s="108">
        <v>0</v>
      </c>
      <c r="I171" s="160">
        <v>0</v>
      </c>
      <c r="J171" s="134">
        <v>0</v>
      </c>
      <c r="K171" s="290">
        <v>0</v>
      </c>
      <c r="L171" s="258">
        <v>0</v>
      </c>
      <c r="M171" s="21">
        <v>0</v>
      </c>
      <c r="N171" s="21">
        <v>0</v>
      </c>
      <c r="O171" s="150">
        <v>0</v>
      </c>
      <c r="P171" s="22">
        <v>0</v>
      </c>
      <c r="Q171" s="506"/>
    </row>
    <row r="172" spans="1:17" ht="19.5" customHeight="1">
      <c r="A172" s="24"/>
      <c r="B172" s="418"/>
      <c r="C172" s="412"/>
      <c r="D172" s="412"/>
      <c r="E172" s="412"/>
      <c r="F172" s="29" t="s">
        <v>16</v>
      </c>
      <c r="G172" s="97">
        <f>SUM(H172:O172)</f>
        <v>0</v>
      </c>
      <c r="H172" s="109">
        <v>0</v>
      </c>
      <c r="I172" s="161">
        <v>0</v>
      </c>
      <c r="J172" s="126">
        <v>0</v>
      </c>
      <c r="K172" s="291">
        <v>0</v>
      </c>
      <c r="L172" s="259">
        <v>0</v>
      </c>
      <c r="M172" s="98">
        <v>0</v>
      </c>
      <c r="N172" s="98">
        <v>0</v>
      </c>
      <c r="O172" s="151">
        <v>0</v>
      </c>
      <c r="P172" s="99">
        <v>0</v>
      </c>
      <c r="Q172" s="527"/>
    </row>
    <row r="173" spans="1:17" ht="19.5" customHeight="1">
      <c r="A173" s="400" t="s">
        <v>127</v>
      </c>
      <c r="B173" s="509" t="s">
        <v>52</v>
      </c>
      <c r="C173" s="509"/>
      <c r="D173" s="509"/>
      <c r="E173" s="404" t="s">
        <v>17</v>
      </c>
      <c r="F173" s="404"/>
      <c r="G173" s="245">
        <f aca="true" t="shared" si="56" ref="G173:O173">SUM(G174:G176)</f>
        <v>817782</v>
      </c>
      <c r="H173" s="246">
        <f>SUM(H174:H176)</f>
        <v>0</v>
      </c>
      <c r="I173" s="247">
        <f t="shared" si="56"/>
        <v>0</v>
      </c>
      <c r="J173" s="243">
        <f t="shared" si="56"/>
        <v>0</v>
      </c>
      <c r="K173" s="281">
        <f t="shared" si="56"/>
        <v>0</v>
      </c>
      <c r="L173" s="268">
        <f t="shared" si="56"/>
        <v>317782</v>
      </c>
      <c r="M173" s="248">
        <f t="shared" si="56"/>
        <v>250000</v>
      </c>
      <c r="N173" s="248">
        <f t="shared" si="56"/>
        <v>250000</v>
      </c>
      <c r="O173" s="247">
        <f t="shared" si="56"/>
        <v>0</v>
      </c>
      <c r="P173" s="286">
        <f>SUM(P174:P176)</f>
        <v>0</v>
      </c>
      <c r="Q173" s="506">
        <f>SUM(J175:O175)</f>
        <v>0</v>
      </c>
    </row>
    <row r="174" spans="1:17" ht="19.5" customHeight="1">
      <c r="A174" s="401"/>
      <c r="B174" s="509"/>
      <c r="C174" s="509"/>
      <c r="D174" s="509"/>
      <c r="E174" s="445">
        <v>6050</v>
      </c>
      <c r="F174" s="100" t="s">
        <v>14</v>
      </c>
      <c r="G174" s="101">
        <f>SUM(H174:O174)</f>
        <v>817782</v>
      </c>
      <c r="H174" s="122">
        <v>0</v>
      </c>
      <c r="I174" s="241">
        <v>0</v>
      </c>
      <c r="J174" s="135">
        <v>0</v>
      </c>
      <c r="K174" s="302">
        <v>0</v>
      </c>
      <c r="L174" s="269">
        <v>317782</v>
      </c>
      <c r="M174" s="102">
        <v>250000</v>
      </c>
      <c r="N174" s="102">
        <v>250000</v>
      </c>
      <c r="O174" s="165">
        <v>0</v>
      </c>
      <c r="P174" s="103">
        <v>0</v>
      </c>
      <c r="Q174" s="506"/>
    </row>
    <row r="175" spans="1:17" ht="19.5" customHeight="1">
      <c r="A175" s="24"/>
      <c r="B175" s="521" t="s">
        <v>23</v>
      </c>
      <c r="C175" s="444" t="s">
        <v>98</v>
      </c>
      <c r="D175" s="445" t="s">
        <v>38</v>
      </c>
      <c r="E175" s="445"/>
      <c r="F175" s="19" t="s">
        <v>15</v>
      </c>
      <c r="G175" s="20">
        <f>SUM(H175:O175)</f>
        <v>0</v>
      </c>
      <c r="H175" s="108">
        <v>0</v>
      </c>
      <c r="I175" s="160">
        <v>0</v>
      </c>
      <c r="J175" s="134">
        <v>0</v>
      </c>
      <c r="K175" s="290">
        <v>0</v>
      </c>
      <c r="L175" s="258">
        <v>0</v>
      </c>
      <c r="M175" s="21">
        <v>0</v>
      </c>
      <c r="N175" s="21">
        <v>0</v>
      </c>
      <c r="O175" s="150">
        <v>0</v>
      </c>
      <c r="P175" s="22">
        <v>0</v>
      </c>
      <c r="Q175" s="506"/>
    </row>
    <row r="176" spans="1:17" ht="19.5" customHeight="1">
      <c r="A176" s="24"/>
      <c r="B176" s="521"/>
      <c r="C176" s="445"/>
      <c r="D176" s="445"/>
      <c r="E176" s="445"/>
      <c r="F176" s="29" t="s">
        <v>16</v>
      </c>
      <c r="G176" s="97">
        <f>SUM(H176:O176)</f>
        <v>0</v>
      </c>
      <c r="H176" s="109">
        <v>0</v>
      </c>
      <c r="I176" s="161">
        <v>0</v>
      </c>
      <c r="J176" s="126">
        <v>0</v>
      </c>
      <c r="K176" s="291">
        <v>0</v>
      </c>
      <c r="L176" s="259">
        <v>0</v>
      </c>
      <c r="M176" s="98">
        <v>0</v>
      </c>
      <c r="N176" s="98">
        <v>0</v>
      </c>
      <c r="O176" s="151">
        <v>0</v>
      </c>
      <c r="P176" s="99">
        <v>0</v>
      </c>
      <c r="Q176" s="506"/>
    </row>
    <row r="177" spans="1:17" ht="19.5" customHeight="1" thickBot="1">
      <c r="A177" s="400" t="s">
        <v>128</v>
      </c>
      <c r="B177" s="514" t="s">
        <v>108</v>
      </c>
      <c r="C177" s="514"/>
      <c r="D177" s="515"/>
      <c r="E177" s="507" t="s">
        <v>17</v>
      </c>
      <c r="F177" s="507"/>
      <c r="G177" s="328">
        <f>SUM(G178:G180)</f>
        <v>43426.54</v>
      </c>
      <c r="H177" s="329">
        <f>SUM(H178:H180)</f>
        <v>0</v>
      </c>
      <c r="I177" s="330">
        <f aca="true" t="shared" si="57" ref="I177:O177">SUM(I178:I180)</f>
        <v>0</v>
      </c>
      <c r="J177" s="331">
        <f t="shared" si="57"/>
        <v>0</v>
      </c>
      <c r="K177" s="332">
        <f t="shared" si="57"/>
        <v>43426.54</v>
      </c>
      <c r="L177" s="333">
        <f t="shared" si="57"/>
        <v>0</v>
      </c>
      <c r="M177" s="334">
        <f t="shared" si="57"/>
        <v>0</v>
      </c>
      <c r="N177" s="334">
        <f t="shared" si="57"/>
        <v>0</v>
      </c>
      <c r="O177" s="330">
        <f t="shared" si="57"/>
        <v>0</v>
      </c>
      <c r="P177" s="335">
        <f>SUM(P178:P180)</f>
        <v>0</v>
      </c>
      <c r="Q177" s="448">
        <f>SUM(J179:O179)</f>
        <v>0</v>
      </c>
    </row>
    <row r="178" spans="1:17" ht="19.5" customHeight="1" thickBot="1">
      <c r="A178" s="401"/>
      <c r="B178" s="441"/>
      <c r="C178" s="441"/>
      <c r="D178" s="442"/>
      <c r="E178" s="451" t="s">
        <v>116</v>
      </c>
      <c r="F178" s="19" t="s">
        <v>14</v>
      </c>
      <c r="G178" s="41">
        <f aca="true" t="shared" si="58" ref="G178:J180">G182+G186+G190+G194+G198+G202</f>
        <v>43426.54</v>
      </c>
      <c r="H178" s="110">
        <f t="shared" si="58"/>
        <v>0</v>
      </c>
      <c r="I178" s="149">
        <f t="shared" si="58"/>
        <v>0</v>
      </c>
      <c r="J178" s="123">
        <f t="shared" si="58"/>
        <v>0</v>
      </c>
      <c r="K178" s="293">
        <f aca="true" t="shared" si="59" ref="K178:P180">K182+K186+K190+K194+K198+K202</f>
        <v>43426.54</v>
      </c>
      <c r="L178" s="260">
        <f t="shared" si="59"/>
        <v>0</v>
      </c>
      <c r="M178" s="42">
        <f t="shared" si="59"/>
        <v>0</v>
      </c>
      <c r="N178" s="42">
        <f t="shared" si="59"/>
        <v>0</v>
      </c>
      <c r="O178" s="152">
        <f t="shared" si="59"/>
        <v>0</v>
      </c>
      <c r="P178" s="43">
        <f t="shared" si="59"/>
        <v>0</v>
      </c>
      <c r="Q178" s="449"/>
    </row>
    <row r="179" spans="1:17" ht="19.5" customHeight="1" thickBot="1">
      <c r="A179" s="11"/>
      <c r="B179" s="408" t="s">
        <v>23</v>
      </c>
      <c r="C179" s="410">
        <v>2015</v>
      </c>
      <c r="D179" s="410"/>
      <c r="E179" s="413"/>
      <c r="F179" s="19" t="s">
        <v>15</v>
      </c>
      <c r="G179" s="41">
        <f t="shared" si="58"/>
        <v>0</v>
      </c>
      <c r="H179" s="110">
        <f t="shared" si="58"/>
        <v>0</v>
      </c>
      <c r="I179" s="149">
        <f t="shared" si="58"/>
        <v>0</v>
      </c>
      <c r="J179" s="123">
        <f t="shared" si="58"/>
        <v>0</v>
      </c>
      <c r="K179" s="293">
        <f t="shared" si="59"/>
        <v>0</v>
      </c>
      <c r="L179" s="260">
        <f t="shared" si="59"/>
        <v>0</v>
      </c>
      <c r="M179" s="42">
        <f t="shared" si="59"/>
        <v>0</v>
      </c>
      <c r="N179" s="42">
        <f t="shared" si="59"/>
        <v>0</v>
      </c>
      <c r="O179" s="152">
        <f t="shared" si="59"/>
        <v>0</v>
      </c>
      <c r="P179" s="43">
        <f t="shared" si="59"/>
        <v>0</v>
      </c>
      <c r="Q179" s="449"/>
    </row>
    <row r="180" spans="1:17" ht="19.5" customHeight="1">
      <c r="A180" s="11"/>
      <c r="B180" s="437"/>
      <c r="C180" s="452"/>
      <c r="D180" s="452"/>
      <c r="E180" s="414"/>
      <c r="F180" s="29" t="s">
        <v>16</v>
      </c>
      <c r="G180" s="44">
        <f t="shared" si="58"/>
        <v>0</v>
      </c>
      <c r="H180" s="111">
        <f t="shared" si="58"/>
        <v>0</v>
      </c>
      <c r="I180" s="162">
        <f t="shared" si="58"/>
        <v>0</v>
      </c>
      <c r="J180" s="127">
        <f t="shared" si="58"/>
        <v>0</v>
      </c>
      <c r="K180" s="294">
        <f t="shared" si="59"/>
        <v>0</v>
      </c>
      <c r="L180" s="261">
        <f t="shared" si="59"/>
        <v>0</v>
      </c>
      <c r="M180" s="45">
        <f t="shared" si="59"/>
        <v>0</v>
      </c>
      <c r="N180" s="45">
        <f t="shared" si="59"/>
        <v>0</v>
      </c>
      <c r="O180" s="153">
        <f t="shared" si="59"/>
        <v>0</v>
      </c>
      <c r="P180" s="46">
        <f t="shared" si="59"/>
        <v>0</v>
      </c>
      <c r="Q180" s="450"/>
    </row>
    <row r="181" spans="1:17" ht="19.5" customHeight="1">
      <c r="A181" s="400" t="s">
        <v>141</v>
      </c>
      <c r="B181" s="433" t="s">
        <v>110</v>
      </c>
      <c r="C181" s="433"/>
      <c r="D181" s="433"/>
      <c r="E181" s="427" t="s">
        <v>17</v>
      </c>
      <c r="F181" s="427"/>
      <c r="G181" s="47">
        <f>SUM(G182:G184)</f>
        <v>10926.54</v>
      </c>
      <c r="H181" s="112">
        <f>SUM(H182:H184)</f>
        <v>0</v>
      </c>
      <c r="I181" s="232">
        <f aca="true" t="shared" si="60" ref="I181:O181">SUM(I182:I184)</f>
        <v>0</v>
      </c>
      <c r="J181" s="128">
        <f t="shared" si="60"/>
        <v>0</v>
      </c>
      <c r="K181" s="295">
        <f t="shared" si="60"/>
        <v>10926.54</v>
      </c>
      <c r="L181" s="262">
        <f t="shared" si="60"/>
        <v>0</v>
      </c>
      <c r="M181" s="48">
        <f t="shared" si="60"/>
        <v>0</v>
      </c>
      <c r="N181" s="48">
        <f t="shared" si="60"/>
        <v>0</v>
      </c>
      <c r="O181" s="154">
        <f t="shared" si="60"/>
        <v>0</v>
      </c>
      <c r="P181" s="49">
        <f>SUM(P182:P184)</f>
        <v>0</v>
      </c>
      <c r="Q181" s="436">
        <f>SUM(J183:O183)</f>
        <v>0</v>
      </c>
    </row>
    <row r="182" spans="1:17" ht="19.5" customHeight="1">
      <c r="A182" s="401"/>
      <c r="B182" s="433"/>
      <c r="C182" s="433"/>
      <c r="D182" s="433"/>
      <c r="E182" s="411">
        <v>6050</v>
      </c>
      <c r="F182" s="23" t="s">
        <v>14</v>
      </c>
      <c r="G182" s="50">
        <f>SUM(H182:O182)</f>
        <v>10926.54</v>
      </c>
      <c r="H182" s="113">
        <v>0</v>
      </c>
      <c r="I182" s="233">
        <v>0</v>
      </c>
      <c r="J182" s="129">
        <v>0</v>
      </c>
      <c r="K182" s="296">
        <v>10926.54</v>
      </c>
      <c r="L182" s="263">
        <v>0</v>
      </c>
      <c r="M182" s="51">
        <v>0</v>
      </c>
      <c r="N182" s="51">
        <v>0</v>
      </c>
      <c r="O182" s="155">
        <v>0</v>
      </c>
      <c r="P182" s="52">
        <v>0</v>
      </c>
      <c r="Q182" s="436"/>
    </row>
    <row r="183" spans="1:17" ht="19.5" customHeight="1">
      <c r="A183" s="11"/>
      <c r="B183" s="437" t="s">
        <v>23</v>
      </c>
      <c r="C183" s="438">
        <v>2015</v>
      </c>
      <c r="D183" s="438" t="s">
        <v>46</v>
      </c>
      <c r="E183" s="413"/>
      <c r="F183" s="23" t="s">
        <v>15</v>
      </c>
      <c r="G183" s="53">
        <f>SUM(H183:O183)</f>
        <v>0</v>
      </c>
      <c r="H183" s="114">
        <v>0</v>
      </c>
      <c r="I183" s="234">
        <v>0</v>
      </c>
      <c r="J183" s="130">
        <v>0</v>
      </c>
      <c r="K183" s="297">
        <v>0</v>
      </c>
      <c r="L183" s="264">
        <v>0</v>
      </c>
      <c r="M183" s="54">
        <v>0</v>
      </c>
      <c r="N183" s="54">
        <v>0</v>
      </c>
      <c r="O183" s="156">
        <v>0</v>
      </c>
      <c r="P183" s="55">
        <v>0</v>
      </c>
      <c r="Q183" s="436"/>
    </row>
    <row r="184" spans="1:17" ht="19.5" customHeight="1">
      <c r="A184" s="11"/>
      <c r="B184" s="437"/>
      <c r="C184" s="438"/>
      <c r="D184" s="438"/>
      <c r="E184" s="414"/>
      <c r="F184" s="23" t="s">
        <v>16</v>
      </c>
      <c r="G184" s="56">
        <f>SUM(H184:O184)</f>
        <v>0</v>
      </c>
      <c r="H184" s="115">
        <v>0</v>
      </c>
      <c r="I184" s="235">
        <v>0</v>
      </c>
      <c r="J184" s="131">
        <v>0</v>
      </c>
      <c r="K184" s="298">
        <v>0</v>
      </c>
      <c r="L184" s="265">
        <v>0</v>
      </c>
      <c r="M184" s="57">
        <v>0</v>
      </c>
      <c r="N184" s="57">
        <v>0</v>
      </c>
      <c r="O184" s="157">
        <v>0</v>
      </c>
      <c r="P184" s="58">
        <v>0</v>
      </c>
      <c r="Q184" s="436"/>
    </row>
    <row r="185" spans="1:17" ht="19.5" customHeight="1" thickBot="1">
      <c r="A185" s="400" t="s">
        <v>142</v>
      </c>
      <c r="B185" s="432" t="s">
        <v>109</v>
      </c>
      <c r="C185" s="432"/>
      <c r="D185" s="432"/>
      <c r="E185" s="434" t="s">
        <v>17</v>
      </c>
      <c r="F185" s="434"/>
      <c r="G185" s="371">
        <f>SUM(G186:G188)</f>
        <v>9000</v>
      </c>
      <c r="H185" s="372">
        <f>SUM(H186:H188)</f>
        <v>0</v>
      </c>
      <c r="I185" s="373">
        <f aca="true" t="shared" si="61" ref="I185:O185">SUM(I186:I188)</f>
        <v>0</v>
      </c>
      <c r="J185" s="374">
        <f t="shared" si="61"/>
        <v>0</v>
      </c>
      <c r="K185" s="375">
        <f t="shared" si="61"/>
        <v>9000</v>
      </c>
      <c r="L185" s="376">
        <f t="shared" si="61"/>
        <v>0</v>
      </c>
      <c r="M185" s="377">
        <f t="shared" si="61"/>
        <v>0</v>
      </c>
      <c r="N185" s="377">
        <f t="shared" si="61"/>
        <v>0</v>
      </c>
      <c r="O185" s="378">
        <f t="shared" si="61"/>
        <v>0</v>
      </c>
      <c r="P185" s="379">
        <f>SUM(P186:P188)</f>
        <v>0</v>
      </c>
      <c r="Q185" s="435">
        <f>SUM(J187:O187)</f>
        <v>0</v>
      </c>
    </row>
    <row r="186" spans="1:17" ht="19.5" customHeight="1" thickBot="1">
      <c r="A186" s="401"/>
      <c r="B186" s="433"/>
      <c r="C186" s="433"/>
      <c r="D186" s="433"/>
      <c r="E186" s="411">
        <v>6050</v>
      </c>
      <c r="F186" s="23" t="s">
        <v>14</v>
      </c>
      <c r="G186" s="50">
        <f>SUM(H186:O186)</f>
        <v>9000</v>
      </c>
      <c r="H186" s="113">
        <v>0</v>
      </c>
      <c r="I186" s="233">
        <v>0</v>
      </c>
      <c r="J186" s="129">
        <v>0</v>
      </c>
      <c r="K186" s="296">
        <v>9000</v>
      </c>
      <c r="L186" s="263">
        <v>0</v>
      </c>
      <c r="M186" s="51">
        <v>0</v>
      </c>
      <c r="N186" s="51">
        <v>0</v>
      </c>
      <c r="O186" s="155">
        <v>0</v>
      </c>
      <c r="P186" s="52">
        <v>0</v>
      </c>
      <c r="Q186" s="428"/>
    </row>
    <row r="187" spans="1:17" ht="19.5" customHeight="1" thickBot="1">
      <c r="A187" s="11"/>
      <c r="B187" s="422" t="s">
        <v>23</v>
      </c>
      <c r="C187" s="430">
        <v>2015</v>
      </c>
      <c r="D187" s="430" t="s">
        <v>24</v>
      </c>
      <c r="E187" s="413"/>
      <c r="F187" s="23" t="s">
        <v>15</v>
      </c>
      <c r="G187" s="53">
        <f>SUM(H187:O187)</f>
        <v>0</v>
      </c>
      <c r="H187" s="114">
        <v>0</v>
      </c>
      <c r="I187" s="234">
        <v>0</v>
      </c>
      <c r="J187" s="130">
        <v>0</v>
      </c>
      <c r="K187" s="297">
        <v>0</v>
      </c>
      <c r="L187" s="264">
        <v>0</v>
      </c>
      <c r="M187" s="54">
        <v>0</v>
      </c>
      <c r="N187" s="54">
        <v>0</v>
      </c>
      <c r="O187" s="156">
        <v>0</v>
      </c>
      <c r="P187" s="55">
        <v>0</v>
      </c>
      <c r="Q187" s="428"/>
    </row>
    <row r="188" spans="1:17" ht="19.5" customHeight="1">
      <c r="A188" s="11"/>
      <c r="B188" s="437"/>
      <c r="C188" s="438"/>
      <c r="D188" s="438"/>
      <c r="E188" s="414"/>
      <c r="F188" s="380" t="s">
        <v>16</v>
      </c>
      <c r="G188" s="56">
        <f>SUM(H188:O188)</f>
        <v>0</v>
      </c>
      <c r="H188" s="115">
        <v>0</v>
      </c>
      <c r="I188" s="235">
        <v>0</v>
      </c>
      <c r="J188" s="131">
        <v>0</v>
      </c>
      <c r="K188" s="298">
        <v>0</v>
      </c>
      <c r="L188" s="265">
        <v>0</v>
      </c>
      <c r="M188" s="57">
        <v>0</v>
      </c>
      <c r="N188" s="57">
        <v>0</v>
      </c>
      <c r="O188" s="157">
        <v>0</v>
      </c>
      <c r="P188" s="58">
        <v>0</v>
      </c>
      <c r="Q188" s="436"/>
    </row>
    <row r="189" spans="1:17" ht="19.5" customHeight="1" thickBot="1">
      <c r="A189" s="400" t="s">
        <v>143</v>
      </c>
      <c r="B189" s="432" t="s">
        <v>111</v>
      </c>
      <c r="C189" s="432"/>
      <c r="D189" s="432"/>
      <c r="E189" s="434" t="s">
        <v>17</v>
      </c>
      <c r="F189" s="434"/>
      <c r="G189" s="371">
        <f>SUM(G190:G192)</f>
        <v>5000</v>
      </c>
      <c r="H189" s="372">
        <f>SUM(H190:H192)</f>
        <v>0</v>
      </c>
      <c r="I189" s="373">
        <f aca="true" t="shared" si="62" ref="I189:O189">SUM(I190:I192)</f>
        <v>0</v>
      </c>
      <c r="J189" s="374">
        <f t="shared" si="62"/>
        <v>0</v>
      </c>
      <c r="K189" s="375">
        <f t="shared" si="62"/>
        <v>5000</v>
      </c>
      <c r="L189" s="376">
        <f t="shared" si="62"/>
        <v>0</v>
      </c>
      <c r="M189" s="377">
        <f t="shared" si="62"/>
        <v>0</v>
      </c>
      <c r="N189" s="377">
        <f t="shared" si="62"/>
        <v>0</v>
      </c>
      <c r="O189" s="378">
        <f t="shared" si="62"/>
        <v>0</v>
      </c>
      <c r="P189" s="379">
        <f>SUM(P190:P192)</f>
        <v>0</v>
      </c>
      <c r="Q189" s="435">
        <f>SUM(J191:O191)</f>
        <v>0</v>
      </c>
    </row>
    <row r="190" spans="1:17" ht="19.5" customHeight="1" thickBot="1">
      <c r="A190" s="401"/>
      <c r="B190" s="433"/>
      <c r="C190" s="433"/>
      <c r="D190" s="433"/>
      <c r="E190" s="411">
        <v>6050</v>
      </c>
      <c r="F190" s="23" t="s">
        <v>14</v>
      </c>
      <c r="G190" s="50">
        <f>SUM(H190:O190)</f>
        <v>5000</v>
      </c>
      <c r="H190" s="113">
        <v>0</v>
      </c>
      <c r="I190" s="233">
        <v>0</v>
      </c>
      <c r="J190" s="129">
        <v>0</v>
      </c>
      <c r="K190" s="296">
        <v>5000</v>
      </c>
      <c r="L190" s="263">
        <v>0</v>
      </c>
      <c r="M190" s="51">
        <v>0</v>
      </c>
      <c r="N190" s="51">
        <v>0</v>
      </c>
      <c r="O190" s="155">
        <v>0</v>
      </c>
      <c r="P190" s="52">
        <v>0</v>
      </c>
      <c r="Q190" s="428"/>
    </row>
    <row r="191" spans="1:17" ht="19.5" customHeight="1" thickBot="1">
      <c r="A191" s="11"/>
      <c r="B191" s="422" t="s">
        <v>23</v>
      </c>
      <c r="C191" s="430">
        <v>2015</v>
      </c>
      <c r="D191" s="430" t="s">
        <v>24</v>
      </c>
      <c r="E191" s="413"/>
      <c r="F191" s="23" t="s">
        <v>15</v>
      </c>
      <c r="G191" s="53">
        <f>SUM(H191:O191)</f>
        <v>0</v>
      </c>
      <c r="H191" s="114">
        <v>0</v>
      </c>
      <c r="I191" s="234">
        <v>0</v>
      </c>
      <c r="J191" s="130">
        <v>0</v>
      </c>
      <c r="K191" s="297">
        <v>0</v>
      </c>
      <c r="L191" s="264">
        <v>0</v>
      </c>
      <c r="M191" s="54">
        <v>0</v>
      </c>
      <c r="N191" s="54">
        <v>0</v>
      </c>
      <c r="O191" s="156">
        <v>0</v>
      </c>
      <c r="P191" s="55">
        <v>0</v>
      </c>
      <c r="Q191" s="428"/>
    </row>
    <row r="192" spans="1:17" ht="19.5" customHeight="1">
      <c r="A192" s="11"/>
      <c r="B192" s="437"/>
      <c r="C192" s="438"/>
      <c r="D192" s="438"/>
      <c r="E192" s="414"/>
      <c r="F192" s="380" t="s">
        <v>16</v>
      </c>
      <c r="G192" s="56">
        <f>SUM(H192:O192)</f>
        <v>0</v>
      </c>
      <c r="H192" s="115">
        <v>0</v>
      </c>
      <c r="I192" s="235">
        <v>0</v>
      </c>
      <c r="J192" s="131">
        <v>0</v>
      </c>
      <c r="K192" s="298">
        <v>0</v>
      </c>
      <c r="L192" s="265">
        <v>0</v>
      </c>
      <c r="M192" s="57">
        <v>0</v>
      </c>
      <c r="N192" s="57">
        <v>0</v>
      </c>
      <c r="O192" s="157">
        <v>0</v>
      </c>
      <c r="P192" s="58">
        <v>0</v>
      </c>
      <c r="Q192" s="436"/>
    </row>
    <row r="193" spans="1:17" ht="19.5" customHeight="1">
      <c r="A193" s="400" t="s">
        <v>144</v>
      </c>
      <c r="B193" s="433" t="s">
        <v>115</v>
      </c>
      <c r="C193" s="433"/>
      <c r="D193" s="433"/>
      <c r="E193" s="427" t="s">
        <v>17</v>
      </c>
      <c r="F193" s="427"/>
      <c r="G193" s="47">
        <f>SUM(G194:G196)</f>
        <v>7000</v>
      </c>
      <c r="H193" s="112">
        <f>SUM(H194:H196)</f>
        <v>0</v>
      </c>
      <c r="I193" s="232">
        <f aca="true" t="shared" si="63" ref="I193:O193">SUM(I194:I196)</f>
        <v>0</v>
      </c>
      <c r="J193" s="128">
        <f t="shared" si="63"/>
        <v>0</v>
      </c>
      <c r="K193" s="295">
        <f t="shared" si="63"/>
        <v>7000</v>
      </c>
      <c r="L193" s="262">
        <f t="shared" si="63"/>
        <v>0</v>
      </c>
      <c r="M193" s="48">
        <f t="shared" si="63"/>
        <v>0</v>
      </c>
      <c r="N193" s="48">
        <f t="shared" si="63"/>
        <v>0</v>
      </c>
      <c r="O193" s="154">
        <f t="shared" si="63"/>
        <v>0</v>
      </c>
      <c r="P193" s="49">
        <f>SUM(P194:P196)</f>
        <v>0</v>
      </c>
      <c r="Q193" s="436">
        <f>SUM(J195:O195)</f>
        <v>0</v>
      </c>
    </row>
    <row r="194" spans="1:17" ht="19.5" customHeight="1">
      <c r="A194" s="401"/>
      <c r="B194" s="433"/>
      <c r="C194" s="433"/>
      <c r="D194" s="433"/>
      <c r="E194" s="411">
        <v>6050</v>
      </c>
      <c r="F194" s="23" t="s">
        <v>14</v>
      </c>
      <c r="G194" s="50">
        <f>SUM(H194:O194)</f>
        <v>7000</v>
      </c>
      <c r="H194" s="113">
        <v>0</v>
      </c>
      <c r="I194" s="233">
        <v>0</v>
      </c>
      <c r="J194" s="129">
        <v>0</v>
      </c>
      <c r="K194" s="296">
        <v>7000</v>
      </c>
      <c r="L194" s="263">
        <v>0</v>
      </c>
      <c r="M194" s="51">
        <v>0</v>
      </c>
      <c r="N194" s="51">
        <v>0</v>
      </c>
      <c r="O194" s="155">
        <v>0</v>
      </c>
      <c r="P194" s="52">
        <v>0</v>
      </c>
      <c r="Q194" s="436"/>
    </row>
    <row r="195" spans="1:17" ht="19.5" customHeight="1">
      <c r="A195" s="11"/>
      <c r="B195" s="437" t="s">
        <v>23</v>
      </c>
      <c r="C195" s="438">
        <v>2015</v>
      </c>
      <c r="D195" s="438" t="s">
        <v>105</v>
      </c>
      <c r="E195" s="413"/>
      <c r="F195" s="23" t="s">
        <v>15</v>
      </c>
      <c r="G195" s="53">
        <f>SUM(H195:O195)</f>
        <v>0</v>
      </c>
      <c r="H195" s="114">
        <v>0</v>
      </c>
      <c r="I195" s="234">
        <v>0</v>
      </c>
      <c r="J195" s="130">
        <v>0</v>
      </c>
      <c r="K195" s="297">
        <v>0</v>
      </c>
      <c r="L195" s="264">
        <v>0</v>
      </c>
      <c r="M195" s="54">
        <v>0</v>
      </c>
      <c r="N195" s="54">
        <v>0</v>
      </c>
      <c r="O195" s="156">
        <v>0</v>
      </c>
      <c r="P195" s="55">
        <v>0</v>
      </c>
      <c r="Q195" s="436"/>
    </row>
    <row r="196" spans="1:17" ht="19.5" customHeight="1">
      <c r="A196" s="11"/>
      <c r="B196" s="437"/>
      <c r="C196" s="438"/>
      <c r="D196" s="438"/>
      <c r="E196" s="414"/>
      <c r="F196" s="23" t="s">
        <v>16</v>
      </c>
      <c r="G196" s="56">
        <f>SUM(H196:O196)</f>
        <v>0</v>
      </c>
      <c r="H196" s="115">
        <v>0</v>
      </c>
      <c r="I196" s="235">
        <v>0</v>
      </c>
      <c r="J196" s="131">
        <v>0</v>
      </c>
      <c r="K196" s="298">
        <v>0</v>
      </c>
      <c r="L196" s="265">
        <v>0</v>
      </c>
      <c r="M196" s="57">
        <v>0</v>
      </c>
      <c r="N196" s="57">
        <v>0</v>
      </c>
      <c r="O196" s="157">
        <v>0</v>
      </c>
      <c r="P196" s="58">
        <v>0</v>
      </c>
      <c r="Q196" s="436"/>
    </row>
    <row r="197" spans="1:17" ht="19.5" customHeight="1" thickBot="1">
      <c r="A197" s="400" t="s">
        <v>145</v>
      </c>
      <c r="B197" s="432" t="s">
        <v>114</v>
      </c>
      <c r="C197" s="432"/>
      <c r="D197" s="432"/>
      <c r="E197" s="434" t="s">
        <v>17</v>
      </c>
      <c r="F197" s="434"/>
      <c r="G197" s="371">
        <f>SUM(G198:G200)</f>
        <v>5000</v>
      </c>
      <c r="H197" s="372">
        <f>SUM(H198:H200)</f>
        <v>0</v>
      </c>
      <c r="I197" s="373">
        <f aca="true" t="shared" si="64" ref="I197:O197">SUM(I198:I200)</f>
        <v>0</v>
      </c>
      <c r="J197" s="374">
        <f t="shared" si="64"/>
        <v>0</v>
      </c>
      <c r="K197" s="375">
        <f t="shared" si="64"/>
        <v>5000</v>
      </c>
      <c r="L197" s="376">
        <f t="shared" si="64"/>
        <v>0</v>
      </c>
      <c r="M197" s="377">
        <f t="shared" si="64"/>
        <v>0</v>
      </c>
      <c r="N197" s="377">
        <f t="shared" si="64"/>
        <v>0</v>
      </c>
      <c r="O197" s="378">
        <f t="shared" si="64"/>
        <v>0</v>
      </c>
      <c r="P197" s="379">
        <f>SUM(P198:P200)</f>
        <v>0</v>
      </c>
      <c r="Q197" s="435">
        <f>SUM(J199:O199)</f>
        <v>0</v>
      </c>
    </row>
    <row r="198" spans="1:17" ht="19.5" customHeight="1" thickBot="1">
      <c r="A198" s="401"/>
      <c r="B198" s="433"/>
      <c r="C198" s="433"/>
      <c r="D198" s="433"/>
      <c r="E198" s="411">
        <v>6060</v>
      </c>
      <c r="F198" s="23" t="s">
        <v>14</v>
      </c>
      <c r="G198" s="50">
        <f>SUM(H198:O198)</f>
        <v>5000</v>
      </c>
      <c r="H198" s="113">
        <v>0</v>
      </c>
      <c r="I198" s="233">
        <v>0</v>
      </c>
      <c r="J198" s="129">
        <v>0</v>
      </c>
      <c r="K198" s="296">
        <v>5000</v>
      </c>
      <c r="L198" s="263">
        <v>0</v>
      </c>
      <c r="M198" s="51">
        <v>0</v>
      </c>
      <c r="N198" s="51">
        <v>0</v>
      </c>
      <c r="O198" s="155">
        <v>0</v>
      </c>
      <c r="P198" s="52">
        <v>0</v>
      </c>
      <c r="Q198" s="428"/>
    </row>
    <row r="199" spans="1:17" ht="19.5" customHeight="1" thickBot="1">
      <c r="A199" s="11"/>
      <c r="B199" s="422" t="s">
        <v>23</v>
      </c>
      <c r="C199" s="430">
        <v>2015</v>
      </c>
      <c r="D199" s="430" t="s">
        <v>113</v>
      </c>
      <c r="E199" s="413"/>
      <c r="F199" s="23" t="s">
        <v>15</v>
      </c>
      <c r="G199" s="53">
        <f>SUM(H199:O199)</f>
        <v>0</v>
      </c>
      <c r="H199" s="114">
        <v>0</v>
      </c>
      <c r="I199" s="234">
        <v>0</v>
      </c>
      <c r="J199" s="130">
        <v>0</v>
      </c>
      <c r="K199" s="297">
        <v>0</v>
      </c>
      <c r="L199" s="264">
        <v>0</v>
      </c>
      <c r="M199" s="54">
        <v>0</v>
      </c>
      <c r="N199" s="54">
        <v>0</v>
      </c>
      <c r="O199" s="156">
        <v>0</v>
      </c>
      <c r="P199" s="55">
        <v>0</v>
      </c>
      <c r="Q199" s="428"/>
    </row>
    <row r="200" spans="1:17" ht="19.5" customHeight="1">
      <c r="A200" s="11"/>
      <c r="B200" s="437"/>
      <c r="C200" s="438"/>
      <c r="D200" s="438"/>
      <c r="E200" s="414"/>
      <c r="F200" s="380" t="s">
        <v>16</v>
      </c>
      <c r="G200" s="56">
        <f>SUM(H200:O200)</f>
        <v>0</v>
      </c>
      <c r="H200" s="115">
        <v>0</v>
      </c>
      <c r="I200" s="235">
        <v>0</v>
      </c>
      <c r="J200" s="131">
        <v>0</v>
      </c>
      <c r="K200" s="298">
        <v>0</v>
      </c>
      <c r="L200" s="265">
        <v>0</v>
      </c>
      <c r="M200" s="57">
        <v>0</v>
      </c>
      <c r="N200" s="57">
        <v>0</v>
      </c>
      <c r="O200" s="157">
        <v>0</v>
      </c>
      <c r="P200" s="58">
        <v>0</v>
      </c>
      <c r="Q200" s="436"/>
    </row>
    <row r="201" spans="1:17" ht="19.5" customHeight="1" thickBot="1">
      <c r="A201" s="400" t="s">
        <v>146</v>
      </c>
      <c r="B201" s="433" t="s">
        <v>112</v>
      </c>
      <c r="C201" s="433"/>
      <c r="D201" s="433"/>
      <c r="E201" s="427" t="s">
        <v>17</v>
      </c>
      <c r="F201" s="427"/>
      <c r="G201" s="47">
        <f>SUM(G202:G204)</f>
        <v>6500</v>
      </c>
      <c r="H201" s="112">
        <f>SUM(H202:H204)</f>
        <v>0</v>
      </c>
      <c r="I201" s="232">
        <f aca="true" t="shared" si="65" ref="I201:O201">SUM(I202:I204)</f>
        <v>0</v>
      </c>
      <c r="J201" s="128">
        <f t="shared" si="65"/>
        <v>0</v>
      </c>
      <c r="K201" s="295">
        <f t="shared" si="65"/>
        <v>6500</v>
      </c>
      <c r="L201" s="262">
        <f t="shared" si="65"/>
        <v>0</v>
      </c>
      <c r="M201" s="48">
        <f t="shared" si="65"/>
        <v>0</v>
      </c>
      <c r="N201" s="48">
        <f t="shared" si="65"/>
        <v>0</v>
      </c>
      <c r="O201" s="154">
        <f t="shared" si="65"/>
        <v>0</v>
      </c>
      <c r="P201" s="49">
        <f>SUM(P202:P204)</f>
        <v>0</v>
      </c>
      <c r="Q201" s="428">
        <f>SUM(J203:O203)</f>
        <v>0</v>
      </c>
    </row>
    <row r="202" spans="1:17" ht="19.5" customHeight="1" thickBot="1">
      <c r="A202" s="401"/>
      <c r="B202" s="433"/>
      <c r="C202" s="433"/>
      <c r="D202" s="433"/>
      <c r="E202" s="411">
        <v>6060</v>
      </c>
      <c r="F202" s="23" t="s">
        <v>14</v>
      </c>
      <c r="G202" s="50">
        <f>SUM(H202:O202)</f>
        <v>6500</v>
      </c>
      <c r="H202" s="113">
        <v>0</v>
      </c>
      <c r="I202" s="233">
        <v>0</v>
      </c>
      <c r="J202" s="129">
        <v>0</v>
      </c>
      <c r="K202" s="296">
        <v>6500</v>
      </c>
      <c r="L202" s="263">
        <v>0</v>
      </c>
      <c r="M202" s="51">
        <v>0</v>
      </c>
      <c r="N202" s="51">
        <v>0</v>
      </c>
      <c r="O202" s="155">
        <v>0</v>
      </c>
      <c r="P202" s="52">
        <v>0</v>
      </c>
      <c r="Q202" s="428"/>
    </row>
    <row r="203" spans="1:17" ht="19.5" customHeight="1" thickBot="1">
      <c r="A203" s="11"/>
      <c r="B203" s="422" t="s">
        <v>23</v>
      </c>
      <c r="C203" s="430">
        <v>2015</v>
      </c>
      <c r="D203" s="430" t="s">
        <v>113</v>
      </c>
      <c r="E203" s="413"/>
      <c r="F203" s="23" t="s">
        <v>15</v>
      </c>
      <c r="G203" s="53">
        <f>SUM(H203:O203)</f>
        <v>0</v>
      </c>
      <c r="H203" s="114">
        <v>0</v>
      </c>
      <c r="I203" s="234">
        <v>0</v>
      </c>
      <c r="J203" s="130">
        <v>0</v>
      </c>
      <c r="K203" s="297">
        <v>0</v>
      </c>
      <c r="L203" s="264">
        <v>0</v>
      </c>
      <c r="M203" s="54">
        <v>0</v>
      </c>
      <c r="N203" s="54">
        <v>0</v>
      </c>
      <c r="O203" s="156">
        <v>0</v>
      </c>
      <c r="P203" s="55">
        <v>0</v>
      </c>
      <c r="Q203" s="428"/>
    </row>
    <row r="204" spans="1:17" ht="19.5" customHeight="1" thickBot="1">
      <c r="A204" s="397"/>
      <c r="B204" s="409"/>
      <c r="C204" s="431"/>
      <c r="D204" s="431"/>
      <c r="E204" s="413"/>
      <c r="F204" s="23" t="s">
        <v>16</v>
      </c>
      <c r="G204" s="53">
        <f>SUM(H204:O204)</f>
        <v>0</v>
      </c>
      <c r="H204" s="114">
        <v>0</v>
      </c>
      <c r="I204" s="234">
        <v>0</v>
      </c>
      <c r="J204" s="130">
        <v>0</v>
      </c>
      <c r="K204" s="297">
        <v>0</v>
      </c>
      <c r="L204" s="264">
        <v>0</v>
      </c>
      <c r="M204" s="54">
        <v>0</v>
      </c>
      <c r="N204" s="54">
        <v>0</v>
      </c>
      <c r="O204" s="156">
        <v>0</v>
      </c>
      <c r="P204" s="55">
        <v>0</v>
      </c>
      <c r="Q204" s="429"/>
    </row>
    <row r="205" spans="1:17" ht="39" customHeight="1" thickBot="1">
      <c r="A205" s="222" t="s">
        <v>53</v>
      </c>
      <c r="B205" s="528" t="s">
        <v>64</v>
      </c>
      <c r="C205" s="529"/>
      <c r="D205" s="529"/>
      <c r="E205" s="529"/>
      <c r="F205" s="530"/>
      <c r="G205" s="223" t="s">
        <v>42</v>
      </c>
      <c r="H205" s="224" t="s">
        <v>42</v>
      </c>
      <c r="I205" s="242" t="s">
        <v>42</v>
      </c>
      <c r="J205" s="225" t="s">
        <v>42</v>
      </c>
      <c r="K205" s="283" t="s">
        <v>42</v>
      </c>
      <c r="L205" s="271" t="s">
        <v>42</v>
      </c>
      <c r="M205" s="226" t="s">
        <v>42</v>
      </c>
      <c r="N205" s="226" t="s">
        <v>42</v>
      </c>
      <c r="O205" s="227" t="s">
        <v>42</v>
      </c>
      <c r="P205" s="288" t="s">
        <v>42</v>
      </c>
      <c r="Q205" s="228" t="s">
        <v>42</v>
      </c>
    </row>
    <row r="206" spans="1:17" ht="37.5" customHeight="1" thickBot="1">
      <c r="A206" s="222" t="s">
        <v>54</v>
      </c>
      <c r="B206" s="523" t="s">
        <v>55</v>
      </c>
      <c r="C206" s="524"/>
      <c r="D206" s="524"/>
      <c r="E206" s="524"/>
      <c r="F206" s="525"/>
      <c r="G206" s="223" t="s">
        <v>42</v>
      </c>
      <c r="H206" s="224" t="s">
        <v>42</v>
      </c>
      <c r="I206" s="242" t="s">
        <v>42</v>
      </c>
      <c r="J206" s="225" t="s">
        <v>42</v>
      </c>
      <c r="K206" s="283" t="s">
        <v>42</v>
      </c>
      <c r="L206" s="271" t="s">
        <v>42</v>
      </c>
      <c r="M206" s="226" t="s">
        <v>42</v>
      </c>
      <c r="N206" s="226" t="s">
        <v>42</v>
      </c>
      <c r="O206" s="227" t="s">
        <v>42</v>
      </c>
      <c r="P206" s="288" t="s">
        <v>42</v>
      </c>
      <c r="Q206" s="228" t="s">
        <v>42</v>
      </c>
    </row>
    <row r="207" spans="1:17" ht="28.5" customHeight="1">
      <c r="A207" s="27" t="s">
        <v>56</v>
      </c>
      <c r="B207" s="526" t="s">
        <v>57</v>
      </c>
      <c r="C207" s="526"/>
      <c r="D207" s="526"/>
      <c r="E207" s="526"/>
      <c r="F207" s="526"/>
      <c r="G207" s="526"/>
      <c r="H207" s="526"/>
      <c r="I207" s="526"/>
      <c r="J207" s="526"/>
      <c r="K207" s="526"/>
      <c r="L207" s="526"/>
      <c r="M207" s="526"/>
      <c r="N207" s="526"/>
      <c r="O207" s="526"/>
      <c r="P207" s="526"/>
      <c r="Q207" s="526"/>
    </row>
    <row r="208" spans="1:17" ht="54" customHeight="1">
      <c r="A208" s="27" t="s">
        <v>58</v>
      </c>
      <c r="B208" s="517" t="s">
        <v>59</v>
      </c>
      <c r="C208" s="517"/>
      <c r="D208" s="517"/>
      <c r="E208" s="517"/>
      <c r="F208" s="517"/>
      <c r="G208" s="517"/>
      <c r="H208" s="517"/>
      <c r="I208" s="517"/>
      <c r="J208" s="517"/>
      <c r="K208" s="517"/>
      <c r="L208" s="517"/>
      <c r="M208" s="517"/>
      <c r="N208" s="517"/>
      <c r="O208" s="517"/>
      <c r="P208" s="517"/>
      <c r="Q208" s="517"/>
    </row>
    <row r="209" ht="12.75">
      <c r="I209" s="25"/>
    </row>
    <row r="210" ht="12.75">
      <c r="I210" s="25"/>
    </row>
    <row r="211" ht="12.75">
      <c r="I211" s="25"/>
    </row>
    <row r="212" ht="12.75">
      <c r="I212" s="25"/>
    </row>
    <row r="213" ht="12.75">
      <c r="I213" s="25"/>
    </row>
    <row r="214" ht="12.75">
      <c r="I214" s="25"/>
    </row>
    <row r="215" ht="12.75">
      <c r="I215" s="25"/>
    </row>
    <row r="216" ht="12.75">
      <c r="I216" s="25"/>
    </row>
    <row r="217" ht="12.75">
      <c r="I217" s="25"/>
    </row>
    <row r="218" ht="12.75">
      <c r="I218" s="25"/>
    </row>
    <row r="219" ht="12.75">
      <c r="I219" s="25"/>
    </row>
    <row r="220" ht="12.75">
      <c r="I220" s="25"/>
    </row>
    <row r="221" ht="12.75">
      <c r="I221" s="25"/>
    </row>
    <row r="222" ht="12.75">
      <c r="I222" s="25"/>
    </row>
    <row r="223" ht="12.75">
      <c r="I223" s="25"/>
    </row>
    <row r="224" ht="12.75">
      <c r="I224" s="25"/>
    </row>
    <row r="225" ht="12.75">
      <c r="I225" s="25"/>
    </row>
    <row r="226" ht="12.75">
      <c r="I226" s="25"/>
    </row>
    <row r="227" ht="12.75">
      <c r="I227" s="25"/>
    </row>
    <row r="228" ht="12.75">
      <c r="I228" s="25"/>
    </row>
    <row r="229" ht="12.75">
      <c r="I229" s="25"/>
    </row>
    <row r="230" ht="12.75">
      <c r="I230" s="25"/>
    </row>
    <row r="231" ht="12.75">
      <c r="I231" s="25"/>
    </row>
    <row r="232" ht="12.75">
      <c r="I232" s="25"/>
    </row>
    <row r="233" ht="12.75">
      <c r="I233" s="25"/>
    </row>
    <row r="234" ht="12.75">
      <c r="I234" s="25"/>
    </row>
    <row r="235" ht="12.75">
      <c r="I235" s="25"/>
    </row>
    <row r="236" ht="12.75">
      <c r="I236" s="25"/>
    </row>
    <row r="237" ht="12.75">
      <c r="I237" s="25"/>
    </row>
    <row r="238" ht="12.75">
      <c r="I238" s="25"/>
    </row>
    <row r="239" ht="12.75">
      <c r="I239" s="25"/>
    </row>
    <row r="240" ht="12.75">
      <c r="I240" s="25"/>
    </row>
    <row r="241" ht="12.75">
      <c r="I241" s="25"/>
    </row>
    <row r="242" ht="12.75">
      <c r="I242" s="25"/>
    </row>
    <row r="243" ht="12.75">
      <c r="I243" s="25"/>
    </row>
    <row r="244" ht="12.75">
      <c r="I244" s="25"/>
    </row>
    <row r="245" ht="12.75">
      <c r="I245" s="25"/>
    </row>
    <row r="246" ht="12.75">
      <c r="I246" s="25"/>
    </row>
    <row r="247" ht="12.75">
      <c r="I247" s="25"/>
    </row>
    <row r="248" ht="12.75">
      <c r="I248" s="25"/>
    </row>
    <row r="249" ht="12.75">
      <c r="I249" s="25"/>
    </row>
    <row r="250" ht="12.75">
      <c r="I250" s="25"/>
    </row>
    <row r="251" ht="12.75">
      <c r="I251" s="25"/>
    </row>
    <row r="252" ht="12.75">
      <c r="I252" s="25"/>
    </row>
    <row r="253" ht="12.75">
      <c r="I253" s="25"/>
    </row>
    <row r="254" ht="12.75">
      <c r="I254" s="25"/>
    </row>
    <row r="255" ht="12.75">
      <c r="I255" s="25"/>
    </row>
    <row r="256" ht="12.75">
      <c r="I256" s="25"/>
    </row>
    <row r="257" ht="12.75">
      <c r="I257" s="25"/>
    </row>
    <row r="258" ht="12.75">
      <c r="I258" s="25"/>
    </row>
    <row r="259" ht="12.75">
      <c r="I259" s="25"/>
    </row>
    <row r="260" ht="12.75">
      <c r="I260" s="25"/>
    </row>
    <row r="261" ht="12.75">
      <c r="I261" s="25"/>
    </row>
    <row r="262" ht="12.75">
      <c r="I262" s="25"/>
    </row>
    <row r="263" ht="12.75">
      <c r="I263" s="25"/>
    </row>
    <row r="264" ht="12.75">
      <c r="I264" s="25"/>
    </row>
    <row r="265" ht="12.75">
      <c r="I265" s="25"/>
    </row>
    <row r="266" ht="12.75">
      <c r="I266" s="25"/>
    </row>
    <row r="267" ht="12.75">
      <c r="I267" s="25"/>
    </row>
    <row r="268" ht="12.75">
      <c r="I268" s="25"/>
    </row>
    <row r="269" ht="12.75">
      <c r="I269" s="25"/>
    </row>
    <row r="270" ht="12.75">
      <c r="I270" s="25"/>
    </row>
    <row r="271" ht="12.75">
      <c r="I271" s="25"/>
    </row>
    <row r="272" ht="12.75">
      <c r="I272" s="25"/>
    </row>
    <row r="273" ht="12.75">
      <c r="I273" s="25"/>
    </row>
    <row r="274" ht="12.75">
      <c r="I274" s="25"/>
    </row>
    <row r="275" ht="12.75">
      <c r="I275" s="25"/>
    </row>
    <row r="276" ht="12.75">
      <c r="I276" s="25"/>
    </row>
    <row r="277" ht="12.75">
      <c r="I277" s="25"/>
    </row>
    <row r="278" ht="12.75">
      <c r="I278" s="25"/>
    </row>
    <row r="279" ht="12.75">
      <c r="I279" s="25"/>
    </row>
    <row r="280" ht="12.75">
      <c r="I280" s="25"/>
    </row>
    <row r="281" ht="12.75">
      <c r="I281" s="25"/>
    </row>
    <row r="282" ht="12.75">
      <c r="I282" s="25"/>
    </row>
    <row r="283" ht="12.75">
      <c r="I283" s="25"/>
    </row>
    <row r="284" ht="12.75">
      <c r="I284" s="25"/>
    </row>
    <row r="285" ht="12.75">
      <c r="I285" s="25"/>
    </row>
    <row r="286" ht="12.75">
      <c r="I286" s="25"/>
    </row>
    <row r="287" ht="12.75">
      <c r="I287" s="25"/>
    </row>
    <row r="288" ht="12.75">
      <c r="I288" s="25"/>
    </row>
    <row r="289" ht="12.75">
      <c r="I289" s="25"/>
    </row>
    <row r="290" ht="12.75">
      <c r="I290" s="25"/>
    </row>
    <row r="291" ht="12.75">
      <c r="I291" s="25"/>
    </row>
    <row r="292" ht="12.75">
      <c r="I292" s="25"/>
    </row>
    <row r="293" ht="12.75">
      <c r="I293" s="25"/>
    </row>
    <row r="294" ht="12.75">
      <c r="I294" s="25"/>
    </row>
    <row r="295" ht="12.75">
      <c r="I295" s="25"/>
    </row>
    <row r="296" ht="12.75">
      <c r="I296" s="25"/>
    </row>
    <row r="297" ht="12.75">
      <c r="I297" s="25"/>
    </row>
    <row r="298" ht="12.75">
      <c r="I298" s="25"/>
    </row>
    <row r="299" ht="12.75">
      <c r="I299" s="25"/>
    </row>
    <row r="300" ht="12.75">
      <c r="I300" s="25"/>
    </row>
    <row r="301" ht="12.75">
      <c r="I301" s="25"/>
    </row>
    <row r="302" ht="12.75">
      <c r="I302" s="25"/>
    </row>
    <row r="303" ht="12.75">
      <c r="I303" s="25"/>
    </row>
    <row r="304" ht="12.75">
      <c r="I304" s="25"/>
    </row>
    <row r="305" ht="12.75">
      <c r="I305" s="25"/>
    </row>
    <row r="306" ht="12.75">
      <c r="I306" s="25"/>
    </row>
    <row r="307" ht="12.75">
      <c r="I307" s="25"/>
    </row>
    <row r="308" ht="12.75">
      <c r="I308" s="25"/>
    </row>
    <row r="309" ht="12.75">
      <c r="I309" s="25"/>
    </row>
    <row r="310" ht="12.75">
      <c r="I310" s="25"/>
    </row>
    <row r="311" ht="12.75">
      <c r="I311" s="25"/>
    </row>
    <row r="312" ht="12.75">
      <c r="I312" s="25"/>
    </row>
    <row r="313" ht="12.75">
      <c r="I313" s="25"/>
    </row>
    <row r="314" ht="12.75">
      <c r="I314" s="25"/>
    </row>
    <row r="315" ht="12.75">
      <c r="I315" s="25"/>
    </row>
    <row r="316" ht="12.75">
      <c r="I316" s="25"/>
    </row>
    <row r="317" ht="12.75">
      <c r="I317" s="25"/>
    </row>
    <row r="318" ht="12.75">
      <c r="I318" s="25"/>
    </row>
    <row r="319" ht="12.75">
      <c r="I319" s="25"/>
    </row>
    <row r="320" ht="12.75">
      <c r="I320" s="25"/>
    </row>
    <row r="321" ht="12.75">
      <c r="I321" s="25"/>
    </row>
    <row r="322" ht="12.75">
      <c r="I322" s="25"/>
    </row>
    <row r="323" ht="12.75">
      <c r="I323" s="25"/>
    </row>
    <row r="324" ht="12.75">
      <c r="I324" s="25"/>
    </row>
    <row r="325" ht="12.75">
      <c r="I325" s="25"/>
    </row>
    <row r="326" ht="12.75">
      <c r="I326" s="25"/>
    </row>
    <row r="327" ht="12.75">
      <c r="I327" s="25"/>
    </row>
    <row r="328" ht="12.75">
      <c r="I328" s="25"/>
    </row>
    <row r="329" ht="12.75">
      <c r="I329" s="25"/>
    </row>
    <row r="330" ht="12.75">
      <c r="I330" s="25"/>
    </row>
    <row r="331" ht="12.75">
      <c r="I331" s="25"/>
    </row>
    <row r="332" ht="12.75">
      <c r="I332" s="25"/>
    </row>
    <row r="333" ht="12.75">
      <c r="I333" s="25"/>
    </row>
    <row r="334" ht="12.75">
      <c r="I334" s="25"/>
    </row>
    <row r="335" ht="12.75">
      <c r="I335" s="25"/>
    </row>
    <row r="336" ht="12.75">
      <c r="I336" s="25"/>
    </row>
    <row r="337" ht="12.75">
      <c r="I337" s="25"/>
    </row>
    <row r="338" ht="12.75">
      <c r="I338" s="25"/>
    </row>
    <row r="339" ht="12.75">
      <c r="I339" s="25"/>
    </row>
    <row r="340" ht="12.75">
      <c r="I340" s="25"/>
    </row>
    <row r="341" ht="12.75">
      <c r="I341" s="25"/>
    </row>
    <row r="342" ht="12.75">
      <c r="I342" s="25"/>
    </row>
    <row r="343" ht="12.75">
      <c r="I343" s="25"/>
    </row>
    <row r="344" ht="12.75">
      <c r="I344" s="25"/>
    </row>
    <row r="345" ht="12.75">
      <c r="I345" s="25"/>
    </row>
    <row r="346" ht="12.75">
      <c r="I346" s="25"/>
    </row>
    <row r="347" ht="12.75">
      <c r="I347" s="25"/>
    </row>
    <row r="348" ht="12.75">
      <c r="I348" s="25"/>
    </row>
    <row r="349" ht="12.75">
      <c r="I349" s="25"/>
    </row>
    <row r="350" ht="12.75">
      <c r="I350" s="25"/>
    </row>
    <row r="351" ht="12.75">
      <c r="I351" s="25"/>
    </row>
    <row r="352" ht="12.75">
      <c r="I352" s="25"/>
    </row>
    <row r="353" ht="12.75">
      <c r="I353" s="25"/>
    </row>
    <row r="354" ht="12.75">
      <c r="I354" s="25"/>
    </row>
    <row r="355" ht="12.75">
      <c r="I355" s="25"/>
    </row>
    <row r="356" ht="12.75">
      <c r="I356" s="25"/>
    </row>
    <row r="357" ht="12.75">
      <c r="I357" s="25"/>
    </row>
    <row r="358" ht="12.75">
      <c r="I358" s="25"/>
    </row>
    <row r="359" ht="12.75">
      <c r="I359" s="25"/>
    </row>
    <row r="360" ht="12.75">
      <c r="I360" s="25"/>
    </row>
    <row r="361" ht="12.75">
      <c r="I361" s="25"/>
    </row>
    <row r="362" ht="12.75">
      <c r="I362" s="25"/>
    </row>
    <row r="363" ht="12.75">
      <c r="I363" s="25"/>
    </row>
    <row r="364" ht="12.75">
      <c r="I364" s="25"/>
    </row>
    <row r="365" ht="12.75">
      <c r="I365" s="25"/>
    </row>
    <row r="366" ht="12.75">
      <c r="I366" s="25"/>
    </row>
    <row r="367" ht="12.75">
      <c r="I367" s="25"/>
    </row>
    <row r="368" ht="12.75">
      <c r="I368" s="25"/>
    </row>
    <row r="369" ht="12.75">
      <c r="I369" s="25"/>
    </row>
    <row r="370" ht="12.75">
      <c r="I370" s="25"/>
    </row>
    <row r="371" ht="12.75">
      <c r="I371" s="25"/>
    </row>
    <row r="372" ht="12.75">
      <c r="I372" s="25"/>
    </row>
    <row r="373" ht="12.75">
      <c r="I373" s="25"/>
    </row>
    <row r="374" ht="12.75">
      <c r="I374" s="25"/>
    </row>
    <row r="375" ht="12.75">
      <c r="I375" s="25"/>
    </row>
    <row r="376" ht="12.75">
      <c r="I376" s="25"/>
    </row>
    <row r="377" ht="12.75">
      <c r="I377" s="25"/>
    </row>
    <row r="378" ht="12.75">
      <c r="I378" s="25"/>
    </row>
    <row r="379" ht="12.75">
      <c r="I379" s="25"/>
    </row>
    <row r="380" ht="12.75">
      <c r="I380" s="25"/>
    </row>
    <row r="381" ht="12.75">
      <c r="I381" s="25"/>
    </row>
    <row r="382" ht="12.75">
      <c r="I382" s="25"/>
    </row>
    <row r="383" ht="12.75">
      <c r="I383" s="25"/>
    </row>
    <row r="384" ht="12.75">
      <c r="I384" s="25"/>
    </row>
    <row r="385" ht="12.75">
      <c r="I385" s="25"/>
    </row>
    <row r="386" ht="12.75">
      <c r="I386" s="25"/>
    </row>
    <row r="387" ht="12.75">
      <c r="I387" s="25"/>
    </row>
    <row r="388" ht="12.75">
      <c r="I388" s="25"/>
    </row>
    <row r="389" ht="12.75">
      <c r="I389" s="25"/>
    </row>
    <row r="390" ht="12.75">
      <c r="I390" s="25"/>
    </row>
    <row r="391" ht="12.75">
      <c r="I391" s="25"/>
    </row>
    <row r="392" ht="12.75">
      <c r="I392" s="25"/>
    </row>
    <row r="393" ht="12.75">
      <c r="I393" s="25"/>
    </row>
    <row r="394" ht="12.75">
      <c r="I394" s="25"/>
    </row>
    <row r="395" ht="12.75">
      <c r="I395" s="25"/>
    </row>
    <row r="396" ht="12.75">
      <c r="I396" s="25"/>
    </row>
    <row r="397" ht="12.75">
      <c r="I397" s="25"/>
    </row>
    <row r="398" ht="12.75">
      <c r="I398" s="25"/>
    </row>
    <row r="399" ht="12.75">
      <c r="I399" s="25"/>
    </row>
    <row r="400" ht="12.75">
      <c r="I400" s="25"/>
    </row>
    <row r="401" ht="12.75">
      <c r="I401" s="25"/>
    </row>
    <row r="402" ht="12.75">
      <c r="I402" s="25"/>
    </row>
    <row r="403" ht="12.75">
      <c r="I403" s="25"/>
    </row>
    <row r="404" ht="12.75">
      <c r="I404" s="25"/>
    </row>
    <row r="405" ht="12.75">
      <c r="I405" s="25"/>
    </row>
    <row r="406" ht="12.75">
      <c r="I406" s="25"/>
    </row>
    <row r="407" ht="12.75">
      <c r="I407" s="25"/>
    </row>
    <row r="408" ht="12.75">
      <c r="I408" s="25"/>
    </row>
    <row r="409" ht="12.75">
      <c r="I409" s="25"/>
    </row>
    <row r="410" ht="12.75">
      <c r="I410" s="25"/>
    </row>
    <row r="411" ht="12.75">
      <c r="I411" s="25"/>
    </row>
    <row r="412" ht="12.75">
      <c r="I412" s="25"/>
    </row>
    <row r="413" ht="12.75">
      <c r="I413" s="25"/>
    </row>
    <row r="414" ht="12.75">
      <c r="I414" s="25"/>
    </row>
    <row r="415" ht="12.75">
      <c r="I415" s="25"/>
    </row>
    <row r="416" ht="12.75">
      <c r="I416" s="25"/>
    </row>
    <row r="417" ht="12.75">
      <c r="I417" s="25"/>
    </row>
    <row r="418" ht="12.75">
      <c r="I418" s="25"/>
    </row>
    <row r="419" ht="12.75">
      <c r="I419" s="25"/>
    </row>
    <row r="420" ht="12.75">
      <c r="I420" s="25"/>
    </row>
    <row r="421" ht="12.75">
      <c r="I421" s="25"/>
    </row>
    <row r="422" ht="12.75">
      <c r="I422" s="25"/>
    </row>
    <row r="423" ht="12.75">
      <c r="I423" s="25"/>
    </row>
    <row r="424" ht="12.75">
      <c r="I424" s="25"/>
    </row>
    <row r="425" ht="12.75">
      <c r="I425" s="25"/>
    </row>
    <row r="426" ht="12.75">
      <c r="I426" s="25"/>
    </row>
    <row r="427" ht="12.75">
      <c r="I427" s="25"/>
    </row>
    <row r="428" ht="12.75">
      <c r="I428" s="25"/>
    </row>
    <row r="429" ht="12.75">
      <c r="I429" s="25"/>
    </row>
    <row r="430" ht="12.75">
      <c r="I430" s="25"/>
    </row>
    <row r="431" ht="12.75">
      <c r="I431" s="25"/>
    </row>
    <row r="432" ht="12.75">
      <c r="I432" s="25"/>
    </row>
    <row r="433" ht="12.75">
      <c r="I433" s="25"/>
    </row>
    <row r="434" ht="12.75">
      <c r="I434" s="25"/>
    </row>
    <row r="435" ht="12.75">
      <c r="I435" s="25"/>
    </row>
    <row r="436" ht="12.75">
      <c r="I436" s="25"/>
    </row>
    <row r="437" ht="12.75">
      <c r="I437" s="25"/>
    </row>
    <row r="438" ht="12.75">
      <c r="I438" s="25"/>
    </row>
    <row r="439" ht="12.75">
      <c r="I439" s="25"/>
    </row>
    <row r="440" ht="12.75">
      <c r="I440" s="25"/>
    </row>
    <row r="441" ht="12.75">
      <c r="I441" s="25"/>
    </row>
    <row r="442" ht="12.75">
      <c r="I442" s="25"/>
    </row>
    <row r="443" ht="12.75">
      <c r="I443" s="25"/>
    </row>
    <row r="444" ht="12.75">
      <c r="I444" s="25"/>
    </row>
    <row r="445" ht="12.75">
      <c r="I445" s="25"/>
    </row>
    <row r="446" ht="12.75">
      <c r="I446" s="25"/>
    </row>
    <row r="447" ht="12.75">
      <c r="I447" s="25"/>
    </row>
    <row r="448" ht="12.75">
      <c r="I448" s="25"/>
    </row>
    <row r="449" ht="12.75">
      <c r="I449" s="25"/>
    </row>
    <row r="450" ht="12.75">
      <c r="I450" s="25"/>
    </row>
    <row r="451" ht="12.75">
      <c r="I451" s="25"/>
    </row>
    <row r="452" ht="12.75">
      <c r="I452" s="25"/>
    </row>
    <row r="453" ht="12.75">
      <c r="I453" s="25"/>
    </row>
    <row r="454" ht="12.75">
      <c r="I454" s="25"/>
    </row>
    <row r="455" ht="12.75">
      <c r="I455" s="25"/>
    </row>
    <row r="456" ht="12.75">
      <c r="I456" s="25"/>
    </row>
    <row r="457" ht="12.75">
      <c r="I457" s="25"/>
    </row>
    <row r="458" ht="12.75">
      <c r="I458" s="25"/>
    </row>
    <row r="459" ht="12.75">
      <c r="I459" s="25"/>
    </row>
    <row r="460" ht="12.75">
      <c r="I460" s="25"/>
    </row>
    <row r="461" ht="12.75">
      <c r="I461" s="25"/>
    </row>
    <row r="462" ht="12.75">
      <c r="I462" s="25"/>
    </row>
    <row r="463" ht="12.75">
      <c r="I463" s="25"/>
    </row>
    <row r="464" ht="12.75">
      <c r="I464" s="25"/>
    </row>
    <row r="465" ht="12.75">
      <c r="I465" s="25"/>
    </row>
    <row r="466" ht="12.75">
      <c r="I466" s="25"/>
    </row>
    <row r="467" ht="12.75">
      <c r="I467" s="25"/>
    </row>
    <row r="468" ht="12.75">
      <c r="I468" s="25"/>
    </row>
    <row r="469" ht="12.75">
      <c r="I469" s="25"/>
    </row>
    <row r="470" ht="12.75">
      <c r="I470" s="25"/>
    </row>
    <row r="471" ht="12.75">
      <c r="I471" s="25"/>
    </row>
    <row r="472" ht="12.75">
      <c r="I472" s="25"/>
    </row>
    <row r="473" ht="12.75">
      <c r="I473" s="25"/>
    </row>
    <row r="474" ht="12.75">
      <c r="I474" s="25"/>
    </row>
    <row r="475" ht="12.75">
      <c r="I475" s="25"/>
    </row>
    <row r="476" ht="12.75">
      <c r="I476" s="25"/>
    </row>
    <row r="477" ht="12.75">
      <c r="I477" s="25"/>
    </row>
    <row r="478" ht="12.75">
      <c r="I478" s="25"/>
    </row>
    <row r="479" ht="12.75">
      <c r="I479" s="25"/>
    </row>
    <row r="480" ht="12.75">
      <c r="I480" s="25"/>
    </row>
    <row r="481" ht="12.75">
      <c r="I481" s="25"/>
    </row>
    <row r="482" ht="12.75">
      <c r="I482" s="25"/>
    </row>
    <row r="483" ht="12.75">
      <c r="I483" s="25"/>
    </row>
    <row r="484" ht="12.75">
      <c r="I484" s="25"/>
    </row>
    <row r="485" ht="12.75">
      <c r="I485" s="25"/>
    </row>
    <row r="486" ht="12.75">
      <c r="I486" s="25"/>
    </row>
    <row r="487" ht="12.75">
      <c r="I487" s="25"/>
    </row>
    <row r="488" ht="12.75">
      <c r="I488" s="25"/>
    </row>
    <row r="489" ht="12.75">
      <c r="I489" s="25"/>
    </row>
    <row r="490" ht="12.75">
      <c r="I490" s="25"/>
    </row>
    <row r="491" ht="12.75">
      <c r="I491" s="25"/>
    </row>
    <row r="492" ht="12.75">
      <c r="I492" s="25"/>
    </row>
    <row r="493" ht="12.75">
      <c r="I493" s="25"/>
    </row>
    <row r="494" ht="12.75">
      <c r="I494" s="25"/>
    </row>
    <row r="495" ht="12.75">
      <c r="I495" s="25"/>
    </row>
    <row r="496" ht="12.75">
      <c r="I496" s="25"/>
    </row>
    <row r="497" ht="12.75">
      <c r="I497" s="25"/>
    </row>
    <row r="498" ht="12.75">
      <c r="I498" s="25"/>
    </row>
    <row r="499" ht="12.75">
      <c r="I499" s="25"/>
    </row>
    <row r="500" ht="12.75">
      <c r="I500" s="25"/>
    </row>
    <row r="501" ht="12.75">
      <c r="I501" s="25"/>
    </row>
    <row r="502" ht="12.75">
      <c r="I502" s="25"/>
    </row>
    <row r="503" ht="12.75">
      <c r="I503" s="25"/>
    </row>
    <row r="504" ht="12.75">
      <c r="I504" s="25"/>
    </row>
    <row r="505" ht="12.75">
      <c r="I505" s="25"/>
    </row>
    <row r="506" ht="12.75">
      <c r="I506" s="25"/>
    </row>
    <row r="507" ht="12.75">
      <c r="I507" s="25"/>
    </row>
    <row r="508" ht="12.75">
      <c r="I508" s="25"/>
    </row>
    <row r="509" ht="12.75">
      <c r="I509" s="25"/>
    </row>
    <row r="510" ht="12.75">
      <c r="I510" s="25"/>
    </row>
    <row r="511" ht="12.75">
      <c r="I511" s="25"/>
    </row>
    <row r="512" ht="12.75">
      <c r="I512" s="25"/>
    </row>
    <row r="513" ht="12.75">
      <c r="I513" s="25"/>
    </row>
    <row r="514" ht="12.75">
      <c r="I514" s="25"/>
    </row>
    <row r="515" ht="12.75">
      <c r="I515" s="25"/>
    </row>
    <row r="516" ht="12.75">
      <c r="I516" s="25"/>
    </row>
    <row r="517" ht="12.75">
      <c r="I517" s="25"/>
    </row>
    <row r="518" ht="12.75">
      <c r="I518" s="25"/>
    </row>
    <row r="519" ht="12.75">
      <c r="I519" s="25"/>
    </row>
    <row r="520" ht="12.75">
      <c r="I520" s="25"/>
    </row>
    <row r="521" ht="12.75">
      <c r="I521" s="25"/>
    </row>
    <row r="522" ht="12.75">
      <c r="I522" s="25"/>
    </row>
    <row r="523" ht="12.75">
      <c r="I523" s="25"/>
    </row>
    <row r="524" ht="12.75">
      <c r="I524" s="25"/>
    </row>
    <row r="525" ht="12.75">
      <c r="I525" s="25"/>
    </row>
    <row r="526" ht="12.75">
      <c r="I526" s="25"/>
    </row>
    <row r="527" ht="12.75">
      <c r="I527" s="25"/>
    </row>
    <row r="528" ht="12.75">
      <c r="I528" s="25"/>
    </row>
    <row r="529" ht="12.75">
      <c r="I529" s="25"/>
    </row>
    <row r="530" ht="12.75">
      <c r="I530" s="25"/>
    </row>
    <row r="531" ht="12.75">
      <c r="I531" s="25"/>
    </row>
    <row r="532" ht="12.75">
      <c r="I532" s="25"/>
    </row>
    <row r="533" ht="12.75">
      <c r="I533" s="25"/>
    </row>
    <row r="534" ht="12.75">
      <c r="I534" s="25"/>
    </row>
    <row r="535" ht="12.75">
      <c r="I535" s="25"/>
    </row>
    <row r="536" ht="12.75">
      <c r="I536" s="25"/>
    </row>
    <row r="537" ht="12.75">
      <c r="I537" s="25"/>
    </row>
    <row r="538" ht="12.75">
      <c r="I538" s="25"/>
    </row>
    <row r="539" ht="12.75">
      <c r="I539" s="25"/>
    </row>
    <row r="540" ht="12.75">
      <c r="I540" s="25"/>
    </row>
    <row r="541" ht="12.75">
      <c r="I541" s="25"/>
    </row>
    <row r="542" ht="12.75">
      <c r="I542" s="25"/>
    </row>
    <row r="543" ht="12.75">
      <c r="I543" s="25"/>
    </row>
    <row r="544" ht="12.75">
      <c r="I544" s="25"/>
    </row>
    <row r="545" ht="12.75">
      <c r="I545" s="25"/>
    </row>
    <row r="546" ht="12.75">
      <c r="I546" s="25"/>
    </row>
    <row r="547" ht="12.75">
      <c r="I547" s="25"/>
    </row>
    <row r="548" ht="12.75">
      <c r="I548" s="25"/>
    </row>
    <row r="549" ht="12.75">
      <c r="I549" s="25"/>
    </row>
    <row r="550" ht="12.75">
      <c r="I550" s="25"/>
    </row>
    <row r="551" ht="12.75">
      <c r="I551" s="25"/>
    </row>
    <row r="552" ht="12.75">
      <c r="I552" s="25"/>
    </row>
    <row r="553" ht="12.75">
      <c r="I553" s="25"/>
    </row>
    <row r="554" ht="12.75">
      <c r="I554" s="25"/>
    </row>
    <row r="555" ht="12.75">
      <c r="I555" s="25"/>
    </row>
    <row r="556" ht="12.75">
      <c r="I556" s="25"/>
    </row>
    <row r="557" ht="12.75">
      <c r="I557" s="25"/>
    </row>
    <row r="558" ht="12.75">
      <c r="I558" s="25"/>
    </row>
    <row r="559" ht="12.75">
      <c r="I559" s="25"/>
    </row>
    <row r="560" ht="12.75">
      <c r="I560" s="25"/>
    </row>
    <row r="561" ht="12.75">
      <c r="I561" s="25"/>
    </row>
    <row r="562" ht="12.75">
      <c r="I562" s="25"/>
    </row>
    <row r="563" ht="12.75">
      <c r="I563" s="25"/>
    </row>
    <row r="564" ht="12.75">
      <c r="I564" s="25"/>
    </row>
    <row r="565" ht="12.75">
      <c r="I565" s="25"/>
    </row>
    <row r="566" ht="12.75">
      <c r="I566" s="25"/>
    </row>
    <row r="567" ht="12.75">
      <c r="I567" s="25"/>
    </row>
    <row r="568" ht="12.75">
      <c r="I568" s="25"/>
    </row>
    <row r="569" ht="12.75">
      <c r="I569" s="25"/>
    </row>
    <row r="570" ht="12.75">
      <c r="I570" s="25"/>
    </row>
    <row r="571" ht="12.75">
      <c r="I571" s="25"/>
    </row>
    <row r="572" ht="12.75">
      <c r="I572" s="25"/>
    </row>
    <row r="573" ht="12.75">
      <c r="I573" s="25"/>
    </row>
    <row r="574" ht="12.75">
      <c r="I574" s="25"/>
    </row>
    <row r="575" ht="12.75">
      <c r="I575" s="25"/>
    </row>
    <row r="576" ht="12.75">
      <c r="I576" s="25"/>
    </row>
    <row r="577" ht="12.75">
      <c r="I577" s="25"/>
    </row>
    <row r="578" ht="12.75">
      <c r="I578" s="25"/>
    </row>
    <row r="579" ht="12.75">
      <c r="I579" s="25"/>
    </row>
    <row r="580" ht="12.75">
      <c r="I580" s="25"/>
    </row>
    <row r="581" ht="12.75">
      <c r="I581" s="25"/>
    </row>
    <row r="582" ht="12.75">
      <c r="I582" s="25"/>
    </row>
    <row r="583" ht="12.75">
      <c r="I583" s="25"/>
    </row>
    <row r="584" ht="12.75">
      <c r="I584" s="25"/>
    </row>
    <row r="585" ht="12.75">
      <c r="I585" s="25"/>
    </row>
    <row r="586" ht="12.75">
      <c r="I586" s="25"/>
    </row>
    <row r="587" ht="12.75">
      <c r="I587" s="25"/>
    </row>
    <row r="588" ht="12.75">
      <c r="I588" s="25"/>
    </row>
    <row r="589" ht="12.75">
      <c r="I589" s="25"/>
    </row>
    <row r="590" ht="12.75">
      <c r="I590" s="25"/>
    </row>
    <row r="591" ht="12.75">
      <c r="I591" s="25"/>
    </row>
    <row r="592" ht="12.75">
      <c r="I592" s="25"/>
    </row>
    <row r="593" ht="12.75">
      <c r="I593" s="25"/>
    </row>
    <row r="594" ht="12.75">
      <c r="I594" s="25"/>
    </row>
    <row r="595" ht="12.75">
      <c r="I595" s="25"/>
    </row>
    <row r="596" ht="12.75">
      <c r="I596" s="25"/>
    </row>
    <row r="597" ht="12.75">
      <c r="I597" s="25"/>
    </row>
    <row r="598" ht="12.75">
      <c r="I598" s="25"/>
    </row>
    <row r="599" ht="12.75">
      <c r="I599" s="25"/>
    </row>
    <row r="600" ht="12.75">
      <c r="I600" s="25"/>
    </row>
    <row r="601" ht="12.75">
      <c r="I601" s="25"/>
    </row>
    <row r="602" ht="12.75">
      <c r="I602" s="25"/>
    </row>
    <row r="603" ht="12.75">
      <c r="I603" s="25"/>
    </row>
    <row r="604" ht="12.75">
      <c r="I604" s="25"/>
    </row>
    <row r="605" ht="12.75">
      <c r="I605" s="25"/>
    </row>
    <row r="606" ht="12.75">
      <c r="I606" s="25"/>
    </row>
    <row r="607" ht="12.75">
      <c r="I607" s="25"/>
    </row>
    <row r="608" ht="12.75">
      <c r="I608" s="25"/>
    </row>
    <row r="609" ht="12.75">
      <c r="I609" s="25"/>
    </row>
    <row r="610" ht="12.75">
      <c r="I610" s="25"/>
    </row>
    <row r="611" ht="12.75">
      <c r="I611" s="25"/>
    </row>
    <row r="612" ht="12.75">
      <c r="I612" s="25"/>
    </row>
    <row r="613" ht="12.75">
      <c r="I613" s="25"/>
    </row>
    <row r="614" ht="12.75">
      <c r="I614" s="25"/>
    </row>
    <row r="615" ht="12.75">
      <c r="I615" s="25"/>
    </row>
    <row r="616" ht="12.75">
      <c r="I616" s="25"/>
    </row>
    <row r="617" ht="12.75">
      <c r="I617" s="25"/>
    </row>
    <row r="618" ht="12.75">
      <c r="I618" s="25"/>
    </row>
    <row r="619" ht="12.75">
      <c r="I619" s="25"/>
    </row>
    <row r="620" ht="12.75">
      <c r="I620" s="25"/>
    </row>
    <row r="621" ht="12.75">
      <c r="I621" s="25"/>
    </row>
    <row r="622" ht="12.75">
      <c r="I622" s="25"/>
    </row>
    <row r="623" ht="12.75">
      <c r="I623" s="25"/>
    </row>
    <row r="624" ht="12.75">
      <c r="I624" s="25"/>
    </row>
    <row r="625" ht="12.75">
      <c r="I625" s="25"/>
    </row>
    <row r="626" ht="12.75">
      <c r="I626" s="25"/>
    </row>
    <row r="627" ht="12.75">
      <c r="I627" s="25"/>
    </row>
    <row r="628" ht="12.75">
      <c r="I628" s="25"/>
    </row>
    <row r="629" ht="12.75">
      <c r="I629" s="25"/>
    </row>
    <row r="630" ht="12.75">
      <c r="I630" s="25"/>
    </row>
    <row r="631" ht="12.75">
      <c r="I631" s="25"/>
    </row>
    <row r="632" ht="12.75">
      <c r="I632" s="25"/>
    </row>
    <row r="633" ht="12.75">
      <c r="I633" s="25"/>
    </row>
    <row r="634" ht="12.75">
      <c r="I634" s="25"/>
    </row>
    <row r="635" ht="12.75">
      <c r="I635" s="25"/>
    </row>
    <row r="636" ht="12.75">
      <c r="I636" s="25"/>
    </row>
    <row r="637" ht="12.75">
      <c r="I637" s="25"/>
    </row>
    <row r="638" ht="12.75">
      <c r="I638" s="25"/>
    </row>
    <row r="639" ht="12.75">
      <c r="I639" s="25"/>
    </row>
    <row r="640" ht="12.75">
      <c r="I640" s="25"/>
    </row>
    <row r="641" ht="12.75">
      <c r="I641" s="25"/>
    </row>
    <row r="642" ht="12.75">
      <c r="I642" s="25"/>
    </row>
    <row r="643" ht="12.75">
      <c r="I643" s="25"/>
    </row>
    <row r="644" ht="12.75">
      <c r="I644" s="25"/>
    </row>
    <row r="645" ht="12.75">
      <c r="I645" s="25"/>
    </row>
    <row r="646" ht="12.75">
      <c r="I646" s="25"/>
    </row>
    <row r="647" ht="12.75">
      <c r="I647" s="25"/>
    </row>
    <row r="648" ht="12.75">
      <c r="I648" s="25"/>
    </row>
    <row r="649" ht="12.75">
      <c r="I649" s="25"/>
    </row>
    <row r="650" ht="12.75">
      <c r="I650" s="25"/>
    </row>
    <row r="651" ht="12.75">
      <c r="I651" s="25"/>
    </row>
    <row r="652" ht="12.75">
      <c r="I652" s="25"/>
    </row>
    <row r="653" ht="12.75">
      <c r="I653" s="25"/>
    </row>
    <row r="654" ht="12.75">
      <c r="I654" s="25"/>
    </row>
    <row r="655" ht="12.75">
      <c r="I655" s="25"/>
    </row>
    <row r="656" ht="12.75">
      <c r="I656" s="25"/>
    </row>
    <row r="657" ht="12.75">
      <c r="I657" s="25"/>
    </row>
    <row r="658" ht="12.75">
      <c r="I658" s="25"/>
    </row>
    <row r="659" ht="12.75">
      <c r="I659" s="25"/>
    </row>
    <row r="660" ht="12.75">
      <c r="I660" s="25"/>
    </row>
    <row r="661" ht="12.75">
      <c r="I661" s="25"/>
    </row>
    <row r="662" ht="12.75">
      <c r="I662" s="25"/>
    </row>
    <row r="663" ht="12.75">
      <c r="I663" s="25"/>
    </row>
    <row r="664" ht="12.75">
      <c r="I664" s="25"/>
    </row>
    <row r="665" ht="12.75">
      <c r="I665" s="25"/>
    </row>
    <row r="666" ht="12.75">
      <c r="I666" s="25"/>
    </row>
    <row r="667" ht="12.75">
      <c r="I667" s="25"/>
    </row>
    <row r="668" ht="12.75">
      <c r="I668" s="25"/>
    </row>
    <row r="669" ht="12.75">
      <c r="I669" s="25"/>
    </row>
    <row r="670" ht="12.75">
      <c r="I670" s="25"/>
    </row>
    <row r="671" ht="12.75">
      <c r="I671" s="25"/>
    </row>
    <row r="672" ht="12.75">
      <c r="I672" s="25"/>
    </row>
    <row r="673" ht="12.75">
      <c r="I673" s="25"/>
    </row>
    <row r="674" ht="12.75">
      <c r="I674" s="25"/>
    </row>
    <row r="675" ht="12.75">
      <c r="I675" s="25"/>
    </row>
    <row r="676" ht="12.75">
      <c r="I676" s="25"/>
    </row>
    <row r="677" ht="12.75">
      <c r="I677" s="25"/>
    </row>
    <row r="678" ht="12.75">
      <c r="I678" s="25"/>
    </row>
    <row r="679" ht="12.75">
      <c r="I679" s="25"/>
    </row>
    <row r="680" ht="12.75">
      <c r="I680" s="25"/>
    </row>
    <row r="681" ht="12.75">
      <c r="I681" s="25"/>
    </row>
    <row r="682" ht="12.75">
      <c r="I682" s="25"/>
    </row>
    <row r="683" ht="12.75">
      <c r="I683" s="25"/>
    </row>
    <row r="684" ht="12.75">
      <c r="I684" s="25"/>
    </row>
    <row r="685" ht="12.75">
      <c r="I685" s="25"/>
    </row>
    <row r="686" ht="12.75">
      <c r="I686" s="25"/>
    </row>
    <row r="687" ht="12.75">
      <c r="I687" s="25"/>
    </row>
    <row r="688" ht="12.75">
      <c r="I688" s="25"/>
    </row>
    <row r="689" ht="12.75">
      <c r="I689" s="25"/>
    </row>
    <row r="690" ht="12.75">
      <c r="I690" s="25"/>
    </row>
    <row r="691" ht="12.75">
      <c r="I691" s="25"/>
    </row>
    <row r="692" ht="12.75">
      <c r="I692" s="25"/>
    </row>
    <row r="693" ht="12.75">
      <c r="I693" s="25"/>
    </row>
    <row r="694" ht="12.75">
      <c r="I694" s="25"/>
    </row>
    <row r="695" ht="12.75">
      <c r="I695" s="25"/>
    </row>
    <row r="696" ht="12.75">
      <c r="I696" s="25"/>
    </row>
    <row r="697" ht="12.75">
      <c r="I697" s="25"/>
    </row>
    <row r="698" ht="12.75">
      <c r="I698" s="25"/>
    </row>
    <row r="699" ht="12.75">
      <c r="I699" s="25"/>
    </row>
    <row r="700" ht="12.75">
      <c r="I700" s="25"/>
    </row>
    <row r="701" ht="12.75">
      <c r="I701" s="25"/>
    </row>
    <row r="702" ht="12.75">
      <c r="I702" s="25"/>
    </row>
    <row r="703" ht="12.75">
      <c r="I703" s="25"/>
    </row>
    <row r="704" ht="12.75">
      <c r="I704" s="25"/>
    </row>
    <row r="705" ht="12.75">
      <c r="I705" s="25"/>
    </row>
    <row r="706" ht="12.75">
      <c r="I706" s="25"/>
    </row>
    <row r="707" ht="12.75">
      <c r="I707" s="25"/>
    </row>
    <row r="708" ht="12.75">
      <c r="I708" s="25"/>
    </row>
    <row r="709" ht="12.75">
      <c r="I709" s="25"/>
    </row>
    <row r="710" ht="12.75">
      <c r="I710" s="25"/>
    </row>
    <row r="711" ht="12.75">
      <c r="I711" s="25"/>
    </row>
    <row r="712" ht="12.75">
      <c r="I712" s="25"/>
    </row>
    <row r="713" ht="12.75">
      <c r="I713" s="25"/>
    </row>
    <row r="714" ht="12.75">
      <c r="I714" s="25"/>
    </row>
    <row r="715" ht="12.75">
      <c r="I715" s="25"/>
    </row>
    <row r="716" ht="12.75">
      <c r="I716" s="25"/>
    </row>
    <row r="717" ht="12.75">
      <c r="I717" s="25"/>
    </row>
    <row r="718" ht="12.75">
      <c r="I718" s="25"/>
    </row>
    <row r="719" ht="12.75">
      <c r="I719" s="25"/>
    </row>
    <row r="720" ht="12.75">
      <c r="I720" s="25"/>
    </row>
    <row r="721" ht="12.75">
      <c r="I721" s="25"/>
    </row>
    <row r="722" ht="12.75">
      <c r="I722" s="25"/>
    </row>
    <row r="723" ht="12.75">
      <c r="I723" s="25"/>
    </row>
    <row r="724" ht="12.75">
      <c r="I724" s="25"/>
    </row>
    <row r="725" ht="12.75">
      <c r="I725" s="25"/>
    </row>
    <row r="726" ht="12.75">
      <c r="I726" s="25"/>
    </row>
    <row r="727" ht="12.75">
      <c r="I727" s="25"/>
    </row>
    <row r="728" ht="12.75">
      <c r="I728" s="25"/>
    </row>
    <row r="729" ht="12.75">
      <c r="I729" s="25"/>
    </row>
    <row r="730" ht="12.75">
      <c r="I730" s="25"/>
    </row>
    <row r="731" ht="12.75">
      <c r="I731" s="25"/>
    </row>
    <row r="732" ht="12.75">
      <c r="I732" s="25"/>
    </row>
    <row r="733" ht="12.75">
      <c r="I733" s="25"/>
    </row>
    <row r="734" ht="12.75">
      <c r="I734" s="25"/>
    </row>
    <row r="735" ht="12.75">
      <c r="I735" s="25"/>
    </row>
    <row r="736" ht="12.75">
      <c r="I736" s="25"/>
    </row>
    <row r="737" ht="12.75">
      <c r="I737" s="25"/>
    </row>
    <row r="738" ht="12.75">
      <c r="I738" s="25"/>
    </row>
    <row r="739" ht="12.75">
      <c r="I739" s="25"/>
    </row>
    <row r="740" ht="12.75">
      <c r="I740" s="25"/>
    </row>
    <row r="741" ht="12.75">
      <c r="I741" s="25"/>
    </row>
    <row r="742" ht="12.75">
      <c r="I742" s="25"/>
    </row>
    <row r="743" ht="12.75">
      <c r="I743" s="25"/>
    </row>
    <row r="744" ht="12.75">
      <c r="I744" s="25"/>
    </row>
    <row r="745" ht="12.75">
      <c r="I745" s="25"/>
    </row>
    <row r="746" ht="12.75">
      <c r="I746" s="25"/>
    </row>
    <row r="747" ht="12.75">
      <c r="I747" s="25"/>
    </row>
    <row r="748" ht="12.75">
      <c r="I748" s="25"/>
    </row>
    <row r="749" ht="12.75">
      <c r="I749" s="25"/>
    </row>
    <row r="750" ht="12.75">
      <c r="I750" s="25"/>
    </row>
    <row r="751" ht="12.75">
      <c r="I751" s="25"/>
    </row>
    <row r="752" ht="12.75">
      <c r="I752" s="25"/>
    </row>
    <row r="753" ht="12.75">
      <c r="I753" s="25"/>
    </row>
    <row r="754" ht="12.75">
      <c r="I754" s="25"/>
    </row>
    <row r="755" ht="12.75">
      <c r="I755" s="25"/>
    </row>
    <row r="756" ht="12.75">
      <c r="I756" s="25"/>
    </row>
    <row r="757" ht="12.75">
      <c r="I757" s="25"/>
    </row>
    <row r="758" ht="12.75">
      <c r="I758" s="25"/>
    </row>
    <row r="759" ht="12.75">
      <c r="I759" s="25"/>
    </row>
    <row r="760" ht="12.75">
      <c r="I760" s="25"/>
    </row>
    <row r="761" ht="12.75">
      <c r="I761" s="25"/>
    </row>
    <row r="762" ht="12.75">
      <c r="I762" s="25"/>
    </row>
    <row r="763" ht="12.75">
      <c r="I763" s="25"/>
    </row>
    <row r="764" ht="12.75">
      <c r="I764" s="25"/>
    </row>
    <row r="765" ht="12.75">
      <c r="I765" s="25"/>
    </row>
    <row r="766" ht="12.75">
      <c r="I766" s="25"/>
    </row>
    <row r="767" ht="12.75">
      <c r="I767" s="25"/>
    </row>
    <row r="768" ht="12.75">
      <c r="I768" s="25"/>
    </row>
    <row r="769" ht="12.75">
      <c r="I769" s="25"/>
    </row>
    <row r="770" ht="12.75">
      <c r="I770" s="25"/>
    </row>
    <row r="771" ht="12.75">
      <c r="I771" s="25"/>
    </row>
    <row r="772" ht="12.75">
      <c r="I772" s="25"/>
    </row>
    <row r="773" ht="12.75">
      <c r="I773" s="25"/>
    </row>
    <row r="774" ht="12.75">
      <c r="I774" s="25"/>
    </row>
    <row r="775" ht="12.75">
      <c r="I775" s="25"/>
    </row>
    <row r="776" ht="12.75">
      <c r="I776" s="25"/>
    </row>
    <row r="777" ht="12.75">
      <c r="I777" s="25"/>
    </row>
    <row r="778" ht="12.75">
      <c r="I778" s="25"/>
    </row>
    <row r="779" ht="12.75">
      <c r="I779" s="25"/>
    </row>
    <row r="780" ht="12.75">
      <c r="I780" s="25"/>
    </row>
    <row r="781" ht="12.75">
      <c r="I781" s="25"/>
    </row>
    <row r="782" ht="12.75">
      <c r="I782" s="25"/>
    </row>
    <row r="783" ht="12.75">
      <c r="I783" s="25"/>
    </row>
    <row r="784" ht="12.75">
      <c r="I784" s="25"/>
    </row>
    <row r="785" ht="12.75">
      <c r="I785" s="25"/>
    </row>
    <row r="786" ht="12.75">
      <c r="I786" s="25"/>
    </row>
    <row r="787" ht="12.75">
      <c r="I787" s="25"/>
    </row>
    <row r="788" ht="12.75">
      <c r="I788" s="25"/>
    </row>
    <row r="789" ht="12.75">
      <c r="I789" s="25"/>
    </row>
    <row r="790" ht="12.75">
      <c r="I790" s="25"/>
    </row>
    <row r="791" ht="12.75">
      <c r="I791" s="25"/>
    </row>
    <row r="792" ht="12.75">
      <c r="I792" s="25"/>
    </row>
    <row r="793" ht="12.75">
      <c r="I793" s="25"/>
    </row>
    <row r="794" ht="12.75">
      <c r="I794" s="25"/>
    </row>
    <row r="795" ht="12.75">
      <c r="I795" s="25"/>
    </row>
    <row r="796" ht="12.75">
      <c r="I796" s="25"/>
    </row>
    <row r="797" ht="12.75">
      <c r="I797" s="25"/>
    </row>
    <row r="798" ht="12.75">
      <c r="I798" s="25"/>
    </row>
    <row r="799" ht="12.75">
      <c r="I799" s="25"/>
    </row>
    <row r="800" ht="12.75">
      <c r="I800" s="25"/>
    </row>
    <row r="801" ht="12.75">
      <c r="I801" s="25"/>
    </row>
    <row r="802" ht="12.75">
      <c r="I802" s="25"/>
    </row>
    <row r="803" ht="12.75">
      <c r="I803" s="25"/>
    </row>
    <row r="804" ht="12.75">
      <c r="I804" s="25"/>
    </row>
    <row r="805" ht="12.75">
      <c r="I805" s="25"/>
    </row>
    <row r="806" ht="12.75">
      <c r="I806" s="25"/>
    </row>
    <row r="807" ht="12.75">
      <c r="I807" s="25"/>
    </row>
    <row r="808" ht="12.75">
      <c r="I808" s="25"/>
    </row>
    <row r="809" ht="12.75">
      <c r="I809" s="25"/>
    </row>
    <row r="810" ht="12.75">
      <c r="I810" s="25"/>
    </row>
    <row r="811" ht="12.75">
      <c r="I811" s="25"/>
    </row>
    <row r="812" ht="12.75">
      <c r="I812" s="25"/>
    </row>
    <row r="813" ht="12.75">
      <c r="I813" s="25"/>
    </row>
    <row r="814" ht="12.75">
      <c r="I814" s="25"/>
    </row>
    <row r="815" ht="12.75">
      <c r="I815" s="25"/>
    </row>
    <row r="816" ht="12.75">
      <c r="I816" s="25"/>
    </row>
    <row r="817" ht="12.75">
      <c r="I817" s="25"/>
    </row>
    <row r="818" ht="12.75">
      <c r="I818" s="25"/>
    </row>
    <row r="819" ht="12.75">
      <c r="I819" s="25"/>
    </row>
    <row r="820" ht="12.75">
      <c r="I820" s="25"/>
    </row>
    <row r="821" ht="12.75">
      <c r="I821" s="25"/>
    </row>
    <row r="822" ht="12.75">
      <c r="I822" s="25"/>
    </row>
    <row r="823" ht="12.75">
      <c r="I823" s="25"/>
    </row>
    <row r="824" ht="12.75">
      <c r="I824" s="25"/>
    </row>
    <row r="825" ht="12.75">
      <c r="I825" s="25"/>
    </row>
    <row r="826" ht="12.75">
      <c r="I826" s="25"/>
    </row>
    <row r="827" ht="12.75">
      <c r="I827" s="25"/>
    </row>
    <row r="828" ht="12.75">
      <c r="I828" s="25"/>
    </row>
    <row r="829" ht="12.75">
      <c r="I829" s="25"/>
    </row>
    <row r="830" ht="12.75">
      <c r="I830" s="25"/>
    </row>
    <row r="831" ht="12.75">
      <c r="I831" s="25"/>
    </row>
    <row r="832" ht="12.75">
      <c r="I832" s="25"/>
    </row>
    <row r="833" ht="12.75">
      <c r="I833" s="25"/>
    </row>
    <row r="834" ht="12.75">
      <c r="I834" s="25"/>
    </row>
    <row r="835" ht="12.75">
      <c r="I835" s="25"/>
    </row>
    <row r="836" ht="12.75">
      <c r="I836" s="25"/>
    </row>
    <row r="837" ht="12.75">
      <c r="I837" s="25"/>
    </row>
    <row r="838" ht="12.75">
      <c r="I838" s="25"/>
    </row>
    <row r="839" ht="12.75">
      <c r="I839" s="25"/>
    </row>
    <row r="840" ht="12.75">
      <c r="I840" s="25"/>
    </row>
    <row r="841" ht="12.75">
      <c r="I841" s="25"/>
    </row>
    <row r="842" ht="12.75">
      <c r="I842" s="25"/>
    </row>
    <row r="843" ht="12.75">
      <c r="I843" s="25"/>
    </row>
    <row r="844" ht="12.75">
      <c r="I844" s="25"/>
    </row>
    <row r="845" ht="12.75">
      <c r="I845" s="25"/>
    </row>
    <row r="846" ht="12.75">
      <c r="I846" s="25"/>
    </row>
    <row r="847" ht="12.75">
      <c r="I847" s="25"/>
    </row>
    <row r="848" ht="12.75">
      <c r="I848" s="25"/>
    </row>
    <row r="849" ht="12.75">
      <c r="I849" s="25"/>
    </row>
    <row r="850" ht="12.75">
      <c r="I850" s="25"/>
    </row>
    <row r="851" ht="12.75">
      <c r="I851" s="25"/>
    </row>
    <row r="852" ht="12.75">
      <c r="I852" s="25"/>
    </row>
    <row r="853" ht="12.75">
      <c r="I853" s="25"/>
    </row>
    <row r="854" ht="12.75">
      <c r="I854" s="25"/>
    </row>
    <row r="855" ht="12.75">
      <c r="I855" s="25"/>
    </row>
    <row r="856" ht="12.75">
      <c r="I856" s="25"/>
    </row>
    <row r="857" ht="12.75">
      <c r="I857" s="25"/>
    </row>
    <row r="858" ht="12.75">
      <c r="I858" s="25"/>
    </row>
    <row r="859" ht="12.75">
      <c r="I859" s="25"/>
    </row>
    <row r="860" ht="12.75">
      <c r="I860" s="25"/>
    </row>
    <row r="861" ht="12.75">
      <c r="I861" s="25"/>
    </row>
    <row r="862" ht="12.75">
      <c r="I862" s="25"/>
    </row>
    <row r="863" ht="12.75">
      <c r="I863" s="25"/>
    </row>
    <row r="864" ht="12.75">
      <c r="I864" s="25"/>
    </row>
    <row r="865" ht="12.75">
      <c r="I865" s="25"/>
    </row>
    <row r="866" ht="12.75">
      <c r="I866" s="25"/>
    </row>
    <row r="867" ht="12.75">
      <c r="I867" s="25"/>
    </row>
    <row r="868" ht="12.75">
      <c r="I868" s="25"/>
    </row>
    <row r="869" ht="12.75">
      <c r="I869" s="25"/>
    </row>
    <row r="870" ht="12.75">
      <c r="I870" s="25"/>
    </row>
    <row r="871" ht="12.75">
      <c r="I871" s="25"/>
    </row>
    <row r="872" ht="12.75">
      <c r="I872" s="25"/>
    </row>
    <row r="873" ht="12.75">
      <c r="I873" s="25"/>
    </row>
    <row r="874" ht="12.75">
      <c r="I874" s="25"/>
    </row>
    <row r="875" ht="12.75">
      <c r="I875" s="25"/>
    </row>
    <row r="876" ht="12.75">
      <c r="I876" s="25"/>
    </row>
    <row r="877" ht="12.75">
      <c r="I877" s="25"/>
    </row>
    <row r="878" ht="12.75">
      <c r="I878" s="25"/>
    </row>
    <row r="879" ht="12.75">
      <c r="I879" s="25"/>
    </row>
    <row r="880" ht="12.75">
      <c r="I880" s="25"/>
    </row>
    <row r="881" ht="12.75">
      <c r="I881" s="25"/>
    </row>
    <row r="882" ht="12.75">
      <c r="I882" s="25"/>
    </row>
    <row r="883" ht="12.75">
      <c r="I883" s="25"/>
    </row>
    <row r="884" ht="12.75">
      <c r="I884" s="25"/>
    </row>
    <row r="885" ht="12.75">
      <c r="I885" s="25"/>
    </row>
    <row r="886" ht="12.75">
      <c r="I886" s="25"/>
    </row>
    <row r="887" ht="12.75">
      <c r="I887" s="25"/>
    </row>
    <row r="888" ht="12.75">
      <c r="I888" s="25"/>
    </row>
    <row r="889" ht="12.75">
      <c r="I889" s="25"/>
    </row>
    <row r="890" ht="12.75">
      <c r="I890" s="25"/>
    </row>
    <row r="891" ht="12.75">
      <c r="I891" s="25"/>
    </row>
    <row r="892" ht="12.75">
      <c r="I892" s="25"/>
    </row>
    <row r="893" ht="12.75">
      <c r="I893" s="25"/>
    </row>
    <row r="894" ht="12.75">
      <c r="I894" s="25"/>
    </row>
    <row r="895" ht="12.75">
      <c r="I895" s="25"/>
    </row>
    <row r="896" ht="12.75">
      <c r="I896" s="25"/>
    </row>
    <row r="897" ht="12.75">
      <c r="I897" s="25"/>
    </row>
    <row r="898" ht="12.75">
      <c r="I898" s="25"/>
    </row>
    <row r="899" ht="12.75">
      <c r="I899" s="25"/>
    </row>
    <row r="900" ht="12.75">
      <c r="I900" s="25"/>
    </row>
    <row r="901" ht="12.75">
      <c r="I901" s="25"/>
    </row>
    <row r="902" ht="12.75">
      <c r="I902" s="25"/>
    </row>
    <row r="903" ht="12.75">
      <c r="I903" s="25"/>
    </row>
    <row r="904" ht="12.75">
      <c r="I904" s="25"/>
    </row>
    <row r="905" ht="12.75">
      <c r="I905" s="25"/>
    </row>
    <row r="906" ht="12.75">
      <c r="I906" s="25"/>
    </row>
    <row r="907" ht="12.75">
      <c r="I907" s="25"/>
    </row>
    <row r="908" ht="12.75">
      <c r="I908" s="25"/>
    </row>
    <row r="909" ht="12.75">
      <c r="I909" s="25"/>
    </row>
    <row r="910" ht="12.75">
      <c r="I910" s="25"/>
    </row>
    <row r="911" ht="12.75">
      <c r="I911" s="25"/>
    </row>
    <row r="912" ht="12.75">
      <c r="I912" s="25"/>
    </row>
    <row r="913" ht="12.75">
      <c r="I913" s="25"/>
    </row>
    <row r="914" ht="12.75">
      <c r="I914" s="25"/>
    </row>
    <row r="915" ht="12.75">
      <c r="I915" s="25"/>
    </row>
    <row r="916" ht="12.75">
      <c r="I916" s="25"/>
    </row>
    <row r="917" ht="12.75">
      <c r="I917" s="25"/>
    </row>
    <row r="918" ht="12.75">
      <c r="I918" s="25"/>
    </row>
    <row r="919" ht="12.75">
      <c r="I919" s="25"/>
    </row>
    <row r="920" ht="12.75">
      <c r="I920" s="25"/>
    </row>
    <row r="921" ht="12.75">
      <c r="I921" s="25"/>
    </row>
    <row r="922" ht="12.75">
      <c r="I922" s="25"/>
    </row>
    <row r="923" ht="12.75">
      <c r="I923" s="25"/>
    </row>
    <row r="924" ht="12.75">
      <c r="I924" s="25"/>
    </row>
    <row r="925" ht="12.75">
      <c r="I925" s="25"/>
    </row>
    <row r="926" ht="12.75">
      <c r="I926" s="25"/>
    </row>
    <row r="927" ht="12.75">
      <c r="I927" s="25"/>
    </row>
    <row r="928" ht="12.75">
      <c r="I928" s="25"/>
    </row>
    <row r="929" ht="12.75">
      <c r="I929" s="25"/>
    </row>
    <row r="930" ht="12.75">
      <c r="I930" s="25"/>
    </row>
    <row r="931" ht="12.75">
      <c r="I931" s="25"/>
    </row>
    <row r="932" ht="12.75">
      <c r="I932" s="25"/>
    </row>
    <row r="933" ht="12.75">
      <c r="I933" s="25"/>
    </row>
    <row r="934" ht="12.75">
      <c r="I934" s="25"/>
    </row>
    <row r="935" ht="12.75">
      <c r="I935" s="25"/>
    </row>
    <row r="936" ht="12.75">
      <c r="I936" s="25"/>
    </row>
    <row r="937" ht="12.75">
      <c r="I937" s="25"/>
    </row>
    <row r="938" ht="12.75">
      <c r="I938" s="25"/>
    </row>
    <row r="939" ht="12.75">
      <c r="I939" s="25"/>
    </row>
    <row r="940" ht="12.75">
      <c r="I940" s="25"/>
    </row>
    <row r="941" ht="12.75">
      <c r="I941" s="25"/>
    </row>
    <row r="942" ht="12.75">
      <c r="I942" s="25"/>
    </row>
    <row r="943" ht="12.75">
      <c r="I943" s="25"/>
    </row>
    <row r="944" ht="12.75">
      <c r="I944" s="25"/>
    </row>
    <row r="945" ht="12.75">
      <c r="I945" s="25"/>
    </row>
    <row r="946" ht="12.75">
      <c r="I946" s="25"/>
    </row>
    <row r="947" ht="12.75">
      <c r="I947" s="25"/>
    </row>
    <row r="948" ht="12.75">
      <c r="I948" s="25"/>
    </row>
    <row r="949" ht="12.75">
      <c r="I949" s="25"/>
    </row>
    <row r="950" ht="12.75">
      <c r="I950" s="25"/>
    </row>
    <row r="951" ht="12.75">
      <c r="I951" s="25"/>
    </row>
    <row r="952" ht="12.75">
      <c r="I952" s="25"/>
    </row>
    <row r="953" ht="12.75">
      <c r="I953" s="25"/>
    </row>
    <row r="954" ht="12.75">
      <c r="I954" s="25"/>
    </row>
    <row r="955" ht="12.75">
      <c r="I955" s="25"/>
    </row>
    <row r="956" ht="12.75">
      <c r="I956" s="25"/>
    </row>
    <row r="957" ht="12.75">
      <c r="I957" s="25"/>
    </row>
    <row r="958" ht="12.75">
      <c r="I958" s="25"/>
    </row>
    <row r="959" ht="12.75">
      <c r="I959" s="25"/>
    </row>
    <row r="960" ht="12.75">
      <c r="I960" s="25"/>
    </row>
    <row r="961" ht="12.75">
      <c r="I961" s="25"/>
    </row>
    <row r="962" ht="12.75">
      <c r="I962" s="25"/>
    </row>
    <row r="963" ht="12.75">
      <c r="I963" s="25"/>
    </row>
    <row r="964" ht="12.75">
      <c r="I964" s="25"/>
    </row>
    <row r="965" ht="12.75">
      <c r="I965" s="25"/>
    </row>
    <row r="966" ht="12.75">
      <c r="I966" s="25"/>
    </row>
    <row r="967" ht="12.75">
      <c r="I967" s="25"/>
    </row>
    <row r="968" ht="12.75">
      <c r="I968" s="25"/>
    </row>
    <row r="969" ht="12.75">
      <c r="I969" s="25"/>
    </row>
    <row r="970" ht="12.75">
      <c r="I970" s="25"/>
    </row>
    <row r="971" ht="12.75">
      <c r="I971" s="25"/>
    </row>
    <row r="972" ht="12.75">
      <c r="I972" s="25"/>
    </row>
    <row r="973" ht="12.75">
      <c r="I973" s="25"/>
    </row>
    <row r="974" ht="12.75">
      <c r="I974" s="25"/>
    </row>
    <row r="975" ht="12.75">
      <c r="I975" s="25"/>
    </row>
    <row r="976" ht="12.75">
      <c r="I976" s="25"/>
    </row>
    <row r="977" ht="12.75">
      <c r="I977" s="25"/>
    </row>
    <row r="978" ht="12.75">
      <c r="I978" s="25"/>
    </row>
    <row r="979" ht="12.75">
      <c r="I979" s="25"/>
    </row>
    <row r="980" ht="12.75">
      <c r="I980" s="25"/>
    </row>
    <row r="981" ht="12.75">
      <c r="I981" s="25"/>
    </row>
    <row r="982" ht="12.75">
      <c r="I982" s="25"/>
    </row>
    <row r="983" ht="12.75">
      <c r="I983" s="25"/>
    </row>
    <row r="984" ht="12.75">
      <c r="I984" s="25"/>
    </row>
    <row r="985" ht="12.75">
      <c r="I985" s="25"/>
    </row>
    <row r="986" ht="12.75">
      <c r="I986" s="25"/>
    </row>
    <row r="987" ht="12.75">
      <c r="I987" s="25"/>
    </row>
    <row r="988" ht="12.75">
      <c r="I988" s="25"/>
    </row>
    <row r="989" ht="12.75">
      <c r="I989" s="25"/>
    </row>
    <row r="990" ht="12.75">
      <c r="I990" s="25"/>
    </row>
    <row r="991" ht="12.75">
      <c r="I991" s="25"/>
    </row>
    <row r="992" ht="12.75">
      <c r="I992" s="25"/>
    </row>
    <row r="993" ht="12.75">
      <c r="I993" s="25"/>
    </row>
    <row r="994" ht="12.75">
      <c r="I994" s="25"/>
    </row>
    <row r="995" ht="12.75">
      <c r="I995" s="25"/>
    </row>
    <row r="996" ht="12.75">
      <c r="I996" s="25"/>
    </row>
    <row r="997" ht="12.75">
      <c r="I997" s="25"/>
    </row>
    <row r="998" ht="12.75">
      <c r="I998" s="25"/>
    </row>
    <row r="999" ht="12.75">
      <c r="I999" s="25"/>
    </row>
    <row r="1000" ht="12.75">
      <c r="I1000" s="25"/>
    </row>
    <row r="1001" ht="12.75">
      <c r="I1001" s="25"/>
    </row>
    <row r="1002" ht="12.75">
      <c r="I1002" s="25"/>
    </row>
    <row r="1003" ht="12.75">
      <c r="I1003" s="25"/>
    </row>
    <row r="1004" ht="12.75">
      <c r="I1004" s="25"/>
    </row>
    <row r="1005" ht="12.75">
      <c r="I1005" s="25"/>
    </row>
    <row r="1006" ht="12.75">
      <c r="I1006" s="25"/>
    </row>
    <row r="1007" ht="12.75">
      <c r="I1007" s="25"/>
    </row>
    <row r="1008" ht="12.75">
      <c r="I1008" s="25"/>
    </row>
    <row r="1009" ht="12.75">
      <c r="I1009" s="25"/>
    </row>
    <row r="1010" ht="12.75">
      <c r="I1010" s="25"/>
    </row>
    <row r="1011" ht="12.75">
      <c r="I1011" s="25"/>
    </row>
    <row r="1012" ht="12.75">
      <c r="I1012" s="25"/>
    </row>
    <row r="1013" ht="12.75">
      <c r="I1013" s="25"/>
    </row>
    <row r="1014" ht="12.75">
      <c r="I1014" s="25"/>
    </row>
    <row r="1015" ht="12.75">
      <c r="I1015" s="25"/>
    </row>
    <row r="1016" ht="12.75">
      <c r="I1016" s="25"/>
    </row>
    <row r="1017" ht="12.75">
      <c r="I1017" s="25"/>
    </row>
    <row r="1018" ht="12.75">
      <c r="I1018" s="25"/>
    </row>
    <row r="1019" ht="12.75">
      <c r="I1019" s="25"/>
    </row>
    <row r="1020" ht="12.75">
      <c r="I1020" s="25"/>
    </row>
    <row r="1021" ht="12.75">
      <c r="I1021" s="25"/>
    </row>
    <row r="1022" ht="12.75">
      <c r="I1022" s="25"/>
    </row>
    <row r="1023" ht="12.75">
      <c r="I1023" s="25"/>
    </row>
    <row r="1024" ht="12.75">
      <c r="I1024" s="25"/>
    </row>
    <row r="1025" ht="12.75">
      <c r="I1025" s="25"/>
    </row>
    <row r="1026" ht="12.75">
      <c r="I1026" s="25"/>
    </row>
    <row r="1027" ht="12.75">
      <c r="I1027" s="25"/>
    </row>
    <row r="1028" ht="12.75">
      <c r="I1028" s="25"/>
    </row>
    <row r="1029" ht="12.75">
      <c r="I1029" s="25"/>
    </row>
    <row r="1030" ht="12.75">
      <c r="I1030" s="25"/>
    </row>
    <row r="1031" ht="12.75">
      <c r="I1031" s="25"/>
    </row>
    <row r="1032" ht="12.75">
      <c r="I1032" s="25"/>
    </row>
    <row r="1033" ht="12.75">
      <c r="I1033" s="25"/>
    </row>
    <row r="1034" ht="12.75">
      <c r="I1034" s="25"/>
    </row>
    <row r="1035" ht="12.75">
      <c r="I1035" s="25"/>
    </row>
    <row r="1036" ht="12.75">
      <c r="I1036" s="25"/>
    </row>
    <row r="1037" ht="12.75">
      <c r="I1037" s="25"/>
    </row>
    <row r="1038" ht="12.75">
      <c r="I1038" s="25"/>
    </row>
    <row r="1039" ht="12.75">
      <c r="I1039" s="25"/>
    </row>
    <row r="1040" ht="12.75">
      <c r="I1040" s="25"/>
    </row>
    <row r="1041" ht="12.75">
      <c r="I1041" s="25"/>
    </row>
    <row r="1042" ht="12.75">
      <c r="I1042" s="25"/>
    </row>
    <row r="1043" ht="12.75">
      <c r="I1043" s="25"/>
    </row>
    <row r="1044" ht="12.75">
      <c r="I1044" s="25"/>
    </row>
    <row r="1045" ht="12.75">
      <c r="I1045" s="25"/>
    </row>
    <row r="1046" ht="12.75">
      <c r="I1046" s="25"/>
    </row>
    <row r="1047" ht="12.75">
      <c r="I1047" s="25"/>
    </row>
    <row r="1048" ht="12.75">
      <c r="I1048" s="25"/>
    </row>
    <row r="1049" ht="12.75">
      <c r="I1049" s="25"/>
    </row>
    <row r="1050" ht="12.75">
      <c r="I1050" s="25"/>
    </row>
    <row r="1051" ht="12.75">
      <c r="I1051" s="25"/>
    </row>
    <row r="1052" ht="12.75">
      <c r="I1052" s="25"/>
    </row>
    <row r="1053" ht="12.75">
      <c r="I1053" s="25"/>
    </row>
    <row r="1054" ht="12.75">
      <c r="I1054" s="25"/>
    </row>
    <row r="1055" ht="12.75">
      <c r="I1055" s="25"/>
    </row>
    <row r="1056" ht="12.75">
      <c r="I1056" s="25"/>
    </row>
    <row r="1057" ht="12.75">
      <c r="I1057" s="25"/>
    </row>
    <row r="1058" ht="12.75">
      <c r="I1058" s="25"/>
    </row>
    <row r="1059" ht="12.75">
      <c r="I1059" s="25"/>
    </row>
    <row r="1060" ht="12.75">
      <c r="I1060" s="25"/>
    </row>
    <row r="1061" ht="12.75">
      <c r="I1061" s="25"/>
    </row>
    <row r="1062" ht="12.75">
      <c r="I1062" s="25"/>
    </row>
    <row r="1063" ht="12.75">
      <c r="I1063" s="25"/>
    </row>
    <row r="1064" ht="12.75">
      <c r="I1064" s="25"/>
    </row>
    <row r="1065" ht="12.75">
      <c r="I1065" s="25"/>
    </row>
    <row r="1066" ht="12.75">
      <c r="I1066" s="25"/>
    </row>
    <row r="1067" ht="12.75">
      <c r="I1067" s="25"/>
    </row>
    <row r="1068" ht="12.75">
      <c r="I1068" s="25"/>
    </row>
    <row r="1069" ht="12.75">
      <c r="I1069" s="25"/>
    </row>
    <row r="1070" ht="12.75">
      <c r="I1070" s="25"/>
    </row>
    <row r="1071" ht="12.75">
      <c r="I1071" s="25"/>
    </row>
    <row r="1072" ht="12.75">
      <c r="I1072" s="25"/>
    </row>
    <row r="1073" ht="12.75">
      <c r="I1073" s="25"/>
    </row>
    <row r="1074" ht="12.75">
      <c r="I1074" s="25"/>
    </row>
    <row r="1075" ht="12.75">
      <c r="I1075" s="25"/>
    </row>
    <row r="1076" ht="12.75">
      <c r="I1076" s="25"/>
    </row>
    <row r="1077" ht="12.75">
      <c r="I1077" s="25"/>
    </row>
    <row r="1078" ht="12.75">
      <c r="I1078" s="25"/>
    </row>
    <row r="1079" ht="12.75">
      <c r="I1079" s="25"/>
    </row>
    <row r="1080" ht="12.75">
      <c r="I1080" s="25"/>
    </row>
    <row r="1081" ht="12.75">
      <c r="I1081" s="25"/>
    </row>
    <row r="1082" ht="12.75">
      <c r="I1082" s="25"/>
    </row>
    <row r="1083" ht="12.75">
      <c r="I1083" s="25"/>
    </row>
    <row r="1084" ht="12.75">
      <c r="I1084" s="25"/>
    </row>
    <row r="1085" ht="12.75">
      <c r="I1085" s="25"/>
    </row>
    <row r="1086" ht="12.75">
      <c r="I1086" s="25"/>
    </row>
    <row r="1087" ht="12.75">
      <c r="I1087" s="25"/>
    </row>
    <row r="1088" ht="12.75">
      <c r="I1088" s="25"/>
    </row>
    <row r="1089" ht="12.75">
      <c r="I1089" s="25"/>
    </row>
    <row r="1090" ht="12.75">
      <c r="I1090" s="25"/>
    </row>
    <row r="1091" ht="12.75">
      <c r="I1091" s="25"/>
    </row>
    <row r="1092" ht="12.75">
      <c r="I1092" s="25"/>
    </row>
    <row r="1093" ht="12.75">
      <c r="I1093" s="25"/>
    </row>
    <row r="1094" ht="12.75">
      <c r="I1094" s="25"/>
    </row>
    <row r="1095" ht="12.75">
      <c r="I1095" s="25"/>
    </row>
    <row r="1096" ht="12.75">
      <c r="I1096" s="25"/>
    </row>
    <row r="1097" ht="12.75">
      <c r="I1097" s="25"/>
    </row>
    <row r="1098" ht="12.75">
      <c r="I1098" s="25"/>
    </row>
    <row r="1099" ht="12.75">
      <c r="I1099" s="25"/>
    </row>
    <row r="1100" ht="12.75">
      <c r="I1100" s="25"/>
    </row>
    <row r="1101" ht="12.75">
      <c r="I1101" s="25"/>
    </row>
    <row r="1102" ht="12.75">
      <c r="I1102" s="25"/>
    </row>
    <row r="1103" ht="12.75">
      <c r="I1103" s="25"/>
    </row>
    <row r="1104" ht="12.75">
      <c r="I1104" s="25"/>
    </row>
    <row r="1105" ht="12.75">
      <c r="I1105" s="25"/>
    </row>
    <row r="1106" ht="12.75">
      <c r="I1106" s="25"/>
    </row>
    <row r="1107" ht="12.75">
      <c r="I1107" s="25"/>
    </row>
    <row r="1108" ht="12.75">
      <c r="I1108" s="25"/>
    </row>
    <row r="1109" ht="12.75">
      <c r="I1109" s="25"/>
    </row>
    <row r="1110" ht="12.75">
      <c r="I1110" s="25"/>
    </row>
    <row r="1111" ht="12.75">
      <c r="I1111" s="25"/>
    </row>
    <row r="1112" ht="12.75">
      <c r="I1112" s="25"/>
    </row>
    <row r="1113" ht="12.75">
      <c r="I1113" s="25"/>
    </row>
    <row r="1114" ht="12.75">
      <c r="I1114" s="25"/>
    </row>
    <row r="1115" ht="12.75">
      <c r="I1115" s="25"/>
    </row>
    <row r="1116" ht="12.75">
      <c r="I1116" s="25"/>
    </row>
    <row r="1117" ht="12.75">
      <c r="I1117" s="25"/>
    </row>
    <row r="1118" ht="12.75">
      <c r="I1118" s="25"/>
    </row>
    <row r="1119" ht="12.75">
      <c r="I1119" s="25"/>
    </row>
    <row r="1120" ht="12.75">
      <c r="I1120" s="25"/>
    </row>
    <row r="1121" ht="12.75">
      <c r="I1121" s="25"/>
    </row>
    <row r="1122" ht="12.75">
      <c r="I1122" s="25"/>
    </row>
    <row r="1123" ht="12.75">
      <c r="I1123" s="25"/>
    </row>
    <row r="1124" ht="12.75">
      <c r="I1124" s="25"/>
    </row>
    <row r="1125" ht="12.75">
      <c r="I1125" s="25"/>
    </row>
    <row r="1126" ht="12.75">
      <c r="I1126" s="25"/>
    </row>
    <row r="1127" ht="12.75">
      <c r="I1127" s="25"/>
    </row>
    <row r="1128" ht="12.75">
      <c r="I1128" s="25"/>
    </row>
    <row r="1129" ht="12.75">
      <c r="I1129" s="25"/>
    </row>
    <row r="1130" ht="12.75">
      <c r="I1130" s="25"/>
    </row>
    <row r="1131" ht="12.75">
      <c r="I1131" s="25"/>
    </row>
    <row r="1132" ht="12.75">
      <c r="I1132" s="25"/>
    </row>
    <row r="1133" ht="12.75">
      <c r="I1133" s="25"/>
    </row>
    <row r="1134" ht="12.75">
      <c r="I1134" s="25"/>
    </row>
    <row r="1135" ht="12.75">
      <c r="I1135" s="25"/>
    </row>
    <row r="1136" ht="12.75">
      <c r="I1136" s="25"/>
    </row>
    <row r="1137" ht="12.75">
      <c r="I1137" s="25"/>
    </row>
    <row r="1138" ht="12.75">
      <c r="I1138" s="25"/>
    </row>
    <row r="1139" ht="12.75">
      <c r="I1139" s="25"/>
    </row>
    <row r="1140" ht="12.75">
      <c r="I1140" s="25"/>
    </row>
    <row r="1141" ht="12.75">
      <c r="I1141" s="25"/>
    </row>
    <row r="1142" ht="12.75">
      <c r="I1142" s="25"/>
    </row>
    <row r="1143" ht="12.75">
      <c r="I1143" s="25"/>
    </row>
    <row r="1144" ht="12.75">
      <c r="I1144" s="25"/>
    </row>
    <row r="1145" ht="12.75">
      <c r="I1145" s="25"/>
    </row>
    <row r="1146" ht="12.75">
      <c r="I1146" s="25"/>
    </row>
    <row r="1147" ht="12.75">
      <c r="I1147" s="25"/>
    </row>
    <row r="1148" ht="12.75">
      <c r="I1148" s="25"/>
    </row>
    <row r="1149" ht="12.75">
      <c r="I1149" s="25"/>
    </row>
    <row r="1150" ht="12.75">
      <c r="I1150" s="25"/>
    </row>
    <row r="1151" ht="12.75">
      <c r="I1151" s="25"/>
    </row>
    <row r="1152" ht="12.75">
      <c r="I1152" s="25"/>
    </row>
    <row r="1153" ht="12.75">
      <c r="I1153" s="25"/>
    </row>
    <row r="1154" ht="12.75">
      <c r="I1154" s="25"/>
    </row>
    <row r="1155" ht="12.75">
      <c r="I1155" s="25"/>
    </row>
    <row r="1156" ht="12.75">
      <c r="I1156" s="25"/>
    </row>
    <row r="1157" ht="12.75">
      <c r="I1157" s="25"/>
    </row>
    <row r="1158" ht="12.75">
      <c r="I1158" s="25"/>
    </row>
    <row r="1159" ht="12.75">
      <c r="I1159" s="25"/>
    </row>
    <row r="1160" ht="12.75">
      <c r="I1160" s="25"/>
    </row>
    <row r="1161" ht="12.75">
      <c r="I1161" s="25"/>
    </row>
    <row r="1162" ht="12.75">
      <c r="I1162" s="25"/>
    </row>
    <row r="1163" ht="12.75">
      <c r="I1163" s="25"/>
    </row>
    <row r="1164" ht="12.75">
      <c r="I1164" s="25"/>
    </row>
    <row r="1165" ht="12.75">
      <c r="I1165" s="25"/>
    </row>
    <row r="1166" ht="12.75">
      <c r="I1166" s="25"/>
    </row>
    <row r="1167" ht="12.75">
      <c r="I1167" s="25"/>
    </row>
    <row r="1168" ht="12.75">
      <c r="I1168" s="25"/>
    </row>
    <row r="1169" ht="12.75">
      <c r="I1169" s="25"/>
    </row>
    <row r="1170" ht="12.75">
      <c r="I1170" s="25"/>
    </row>
    <row r="1171" ht="12.75">
      <c r="I1171" s="25"/>
    </row>
    <row r="1172" ht="12.75">
      <c r="I1172" s="25"/>
    </row>
    <row r="1173" ht="12.75">
      <c r="I1173" s="25"/>
    </row>
    <row r="1174" ht="12.75">
      <c r="I1174" s="25"/>
    </row>
    <row r="1175" ht="12.75">
      <c r="I1175" s="25"/>
    </row>
    <row r="1176" ht="12.75">
      <c r="I1176" s="25"/>
    </row>
    <row r="1177" ht="12.75">
      <c r="I1177" s="25"/>
    </row>
    <row r="1178" ht="12.75">
      <c r="I1178" s="25"/>
    </row>
    <row r="1179" ht="12.75">
      <c r="I1179" s="25"/>
    </row>
    <row r="1180" ht="12.75">
      <c r="I1180" s="25"/>
    </row>
    <row r="1181" ht="12.75">
      <c r="I1181" s="25"/>
    </row>
    <row r="1182" ht="12.75">
      <c r="I1182" s="25"/>
    </row>
    <row r="1183" ht="12.75">
      <c r="I1183" s="25"/>
    </row>
    <row r="1184" ht="12.75">
      <c r="I1184" s="25"/>
    </row>
    <row r="1185" ht="12.75">
      <c r="I1185" s="25"/>
    </row>
    <row r="1186" ht="12.75">
      <c r="I1186" s="25"/>
    </row>
    <row r="1187" ht="12.75">
      <c r="I1187" s="25"/>
    </row>
    <row r="1188" ht="12.75">
      <c r="I1188" s="25"/>
    </row>
    <row r="1189" ht="12.75">
      <c r="I1189" s="25"/>
    </row>
    <row r="1190" ht="12.75">
      <c r="I1190" s="25"/>
    </row>
    <row r="1191" ht="12.75">
      <c r="I1191" s="25"/>
    </row>
    <row r="1192" ht="12.75">
      <c r="I1192" s="25"/>
    </row>
    <row r="1193" ht="12.75">
      <c r="I1193" s="25"/>
    </row>
    <row r="1194" ht="12.75">
      <c r="I1194" s="25"/>
    </row>
    <row r="1195" ht="12.75">
      <c r="I1195" s="25"/>
    </row>
    <row r="1196" ht="12.75">
      <c r="I1196" s="25"/>
    </row>
    <row r="1197" ht="12.75">
      <c r="I1197" s="25"/>
    </row>
    <row r="1198" ht="12.75">
      <c r="I1198" s="25"/>
    </row>
    <row r="1199" ht="12.75">
      <c r="I1199" s="25"/>
    </row>
    <row r="1200" ht="12.75">
      <c r="I1200" s="25"/>
    </row>
    <row r="1201" ht="12.75">
      <c r="I1201" s="25"/>
    </row>
    <row r="1202" ht="12.75">
      <c r="I1202" s="25"/>
    </row>
    <row r="1203" ht="12.75">
      <c r="I1203" s="25"/>
    </row>
    <row r="1204" ht="12.75">
      <c r="I1204" s="25"/>
    </row>
    <row r="1205" ht="12.75">
      <c r="I1205" s="25"/>
    </row>
    <row r="1206" ht="12.75">
      <c r="I1206" s="25"/>
    </row>
    <row r="1207" ht="12.75">
      <c r="I1207" s="25"/>
    </row>
    <row r="1208" ht="12.75">
      <c r="I1208" s="25"/>
    </row>
    <row r="1209" ht="12.75">
      <c r="I1209" s="25"/>
    </row>
    <row r="1210" ht="12.75">
      <c r="I1210" s="25"/>
    </row>
    <row r="1211" ht="12.75">
      <c r="I1211" s="25"/>
    </row>
    <row r="1212" ht="12.75">
      <c r="I1212" s="25"/>
    </row>
    <row r="1213" ht="12.75">
      <c r="I1213" s="25"/>
    </row>
    <row r="1214" ht="12.75">
      <c r="I1214" s="25"/>
    </row>
    <row r="1215" ht="12.75">
      <c r="I1215" s="25"/>
    </row>
    <row r="1216" ht="12.75">
      <c r="I1216" s="25"/>
    </row>
    <row r="1217" ht="12.75">
      <c r="I1217" s="25"/>
    </row>
    <row r="1218" ht="12.75">
      <c r="I1218" s="25"/>
    </row>
    <row r="1219" ht="12.75">
      <c r="I1219" s="25"/>
    </row>
    <row r="1220" ht="12.75">
      <c r="I1220" s="25"/>
    </row>
    <row r="1221" ht="12.75">
      <c r="I1221" s="25"/>
    </row>
    <row r="1222" ht="12.75">
      <c r="I1222" s="25"/>
    </row>
    <row r="1223" ht="12.75">
      <c r="I1223" s="25"/>
    </row>
    <row r="1224" ht="12.75">
      <c r="I1224" s="25"/>
    </row>
    <row r="1225" ht="12.75">
      <c r="I1225" s="25"/>
    </row>
    <row r="1226" ht="12.75">
      <c r="I1226" s="25"/>
    </row>
    <row r="1227" ht="12.75">
      <c r="I1227" s="25"/>
    </row>
    <row r="1228" ht="12.75">
      <c r="I1228" s="25"/>
    </row>
    <row r="1229" ht="12.75">
      <c r="I1229" s="25"/>
    </row>
    <row r="1230" ht="12.75">
      <c r="I1230" s="25"/>
    </row>
    <row r="1231" ht="12.75">
      <c r="I1231" s="25"/>
    </row>
    <row r="1232" ht="12.75">
      <c r="I1232" s="25"/>
    </row>
    <row r="1233" ht="12.75">
      <c r="I1233" s="25"/>
    </row>
    <row r="1234" ht="12.75">
      <c r="I1234" s="25"/>
    </row>
    <row r="1235" ht="12.75">
      <c r="I1235" s="25"/>
    </row>
    <row r="1236" ht="12.75">
      <c r="I1236" s="25"/>
    </row>
    <row r="1237" ht="12.75">
      <c r="I1237" s="25"/>
    </row>
    <row r="1238" ht="12.75">
      <c r="I1238" s="25"/>
    </row>
    <row r="1239" ht="12.75">
      <c r="I1239" s="25"/>
    </row>
    <row r="1240" ht="12.75">
      <c r="I1240" s="25"/>
    </row>
    <row r="1241" ht="12.75">
      <c r="I1241" s="25"/>
    </row>
    <row r="1242" ht="12.75">
      <c r="I1242" s="25"/>
    </row>
    <row r="1243" ht="12.75">
      <c r="I1243" s="25"/>
    </row>
    <row r="1244" ht="12.75">
      <c r="I1244" s="25"/>
    </row>
    <row r="1245" ht="12.75">
      <c r="I1245" s="25"/>
    </row>
    <row r="1246" ht="12.75">
      <c r="I1246" s="25"/>
    </row>
    <row r="1247" ht="12.75">
      <c r="I1247" s="25"/>
    </row>
    <row r="1248" ht="12.75">
      <c r="I1248" s="25"/>
    </row>
    <row r="1249" ht="12.75">
      <c r="I1249" s="25"/>
    </row>
    <row r="1250" ht="12.75">
      <c r="I1250" s="25"/>
    </row>
    <row r="1251" ht="12.75">
      <c r="I1251" s="25"/>
    </row>
    <row r="1252" ht="12.75">
      <c r="I1252" s="25"/>
    </row>
    <row r="1253" ht="12.75">
      <c r="I1253" s="25"/>
    </row>
    <row r="1254" ht="12.75">
      <c r="I1254" s="25"/>
    </row>
    <row r="1255" ht="12.75">
      <c r="I1255" s="25"/>
    </row>
    <row r="1256" ht="12.75">
      <c r="I1256" s="25"/>
    </row>
    <row r="1257" ht="12.75">
      <c r="I1257" s="25"/>
    </row>
    <row r="1258" ht="12.75">
      <c r="I1258" s="25"/>
    </row>
    <row r="1259" ht="12.75">
      <c r="I1259" s="25"/>
    </row>
    <row r="1260" ht="12.75">
      <c r="I1260" s="25"/>
    </row>
    <row r="1261" ht="12.75">
      <c r="I1261" s="25"/>
    </row>
    <row r="1262" ht="12.75">
      <c r="I1262" s="25"/>
    </row>
    <row r="1263" ht="12.75">
      <c r="I1263" s="25"/>
    </row>
    <row r="1264" ht="12.75">
      <c r="I1264" s="25"/>
    </row>
    <row r="1265" ht="12.75">
      <c r="I1265" s="25"/>
    </row>
    <row r="1266" ht="12.75">
      <c r="I1266" s="25"/>
    </row>
    <row r="1267" ht="12.75">
      <c r="I1267" s="25"/>
    </row>
    <row r="1268" ht="12.75">
      <c r="I1268" s="25"/>
    </row>
    <row r="1269" ht="12.75">
      <c r="I1269" s="25"/>
    </row>
    <row r="1270" ht="12.75">
      <c r="I1270" s="25"/>
    </row>
    <row r="1271" ht="12.75">
      <c r="I1271" s="25"/>
    </row>
    <row r="1272" ht="12.75">
      <c r="I1272" s="25"/>
    </row>
    <row r="1273" ht="12.75">
      <c r="I1273" s="25"/>
    </row>
    <row r="1274" ht="12.75">
      <c r="I1274" s="25"/>
    </row>
    <row r="1275" ht="12.75">
      <c r="I1275" s="25"/>
    </row>
    <row r="1276" ht="12.75">
      <c r="I1276" s="25"/>
    </row>
    <row r="1277" ht="12.75">
      <c r="I1277" s="25"/>
    </row>
    <row r="1278" ht="12.75">
      <c r="I1278" s="25"/>
    </row>
    <row r="1279" ht="12.75">
      <c r="I1279" s="25"/>
    </row>
    <row r="1280" ht="12.75">
      <c r="I1280" s="25"/>
    </row>
    <row r="1281" ht="12.75">
      <c r="I1281" s="25"/>
    </row>
    <row r="1282" ht="12.75">
      <c r="I1282" s="25"/>
    </row>
    <row r="1283" ht="12.75">
      <c r="I1283" s="25"/>
    </row>
    <row r="1284" ht="12.75">
      <c r="I1284" s="25"/>
    </row>
    <row r="1285" ht="12.75">
      <c r="I1285" s="25"/>
    </row>
    <row r="1286" ht="12.75">
      <c r="I1286" s="25"/>
    </row>
    <row r="1287" ht="12.75">
      <c r="I1287" s="25"/>
    </row>
    <row r="1288" ht="12.75">
      <c r="I1288" s="25"/>
    </row>
    <row r="1289" ht="12.75">
      <c r="I1289" s="25"/>
    </row>
    <row r="1290" ht="12.75">
      <c r="I1290" s="25"/>
    </row>
    <row r="1291" ht="12.75">
      <c r="I1291" s="25"/>
    </row>
    <row r="1292" ht="12.75">
      <c r="I1292" s="25"/>
    </row>
    <row r="1293" ht="12.75">
      <c r="I1293" s="25"/>
    </row>
    <row r="1294" ht="12.75">
      <c r="I1294" s="25"/>
    </row>
    <row r="1295" ht="12.75">
      <c r="I1295" s="25"/>
    </row>
    <row r="1296" ht="12.75">
      <c r="I1296" s="25"/>
    </row>
    <row r="1297" ht="12.75">
      <c r="I1297" s="25"/>
    </row>
    <row r="1298" ht="12.75">
      <c r="I1298" s="25"/>
    </row>
    <row r="1299" ht="12.75">
      <c r="I1299" s="25"/>
    </row>
    <row r="1300" ht="12.75">
      <c r="I1300" s="25"/>
    </row>
    <row r="1301" ht="12.75">
      <c r="I1301" s="25"/>
    </row>
    <row r="1302" ht="12.75">
      <c r="I1302" s="25"/>
    </row>
    <row r="1303" ht="12.75">
      <c r="I1303" s="25"/>
    </row>
    <row r="1304" ht="12.75">
      <c r="I1304" s="25"/>
    </row>
    <row r="1305" ht="12.75">
      <c r="I1305" s="25"/>
    </row>
    <row r="1306" ht="12.75">
      <c r="I1306" s="25"/>
    </row>
    <row r="1307" ht="12.75">
      <c r="I1307" s="25"/>
    </row>
    <row r="1308" ht="12.75">
      <c r="I1308" s="25"/>
    </row>
    <row r="1309" ht="12.75">
      <c r="I1309" s="25"/>
    </row>
    <row r="1310" ht="12.75">
      <c r="I1310" s="25"/>
    </row>
    <row r="1311" ht="12.75">
      <c r="I1311" s="25"/>
    </row>
    <row r="1312" ht="12.75">
      <c r="I1312" s="25"/>
    </row>
    <row r="1313" ht="12.75">
      <c r="I1313" s="25"/>
    </row>
    <row r="1314" ht="12.75">
      <c r="I1314" s="25"/>
    </row>
    <row r="1315" ht="12.75">
      <c r="I1315" s="25"/>
    </row>
    <row r="1316" ht="12.75">
      <c r="I1316" s="25"/>
    </row>
    <row r="1317" ht="12.75">
      <c r="I1317" s="25"/>
    </row>
    <row r="1318" ht="12.75">
      <c r="I1318" s="25"/>
    </row>
    <row r="1319" ht="12.75">
      <c r="I1319" s="25"/>
    </row>
    <row r="1320" ht="12.75">
      <c r="I1320" s="25"/>
    </row>
    <row r="1321" ht="12.75">
      <c r="I1321" s="25"/>
    </row>
    <row r="1322" ht="12.75">
      <c r="I1322" s="25"/>
    </row>
    <row r="1323" ht="12.75">
      <c r="I1323" s="25"/>
    </row>
    <row r="1324" ht="12.75">
      <c r="I1324" s="25"/>
    </row>
    <row r="1325" ht="12.75">
      <c r="I1325" s="25"/>
    </row>
    <row r="1326" ht="12.75">
      <c r="I1326" s="25"/>
    </row>
    <row r="1327" ht="12.75">
      <c r="I1327" s="25"/>
    </row>
    <row r="1328" ht="12.75">
      <c r="I1328" s="25"/>
    </row>
    <row r="1329" ht="12.75">
      <c r="I1329" s="25"/>
    </row>
    <row r="1330" ht="12.75">
      <c r="I1330" s="25"/>
    </row>
    <row r="1331" ht="12.75">
      <c r="I1331" s="25"/>
    </row>
    <row r="1332" ht="12.75">
      <c r="I1332" s="25"/>
    </row>
    <row r="1333" ht="12.75">
      <c r="I1333" s="25"/>
    </row>
    <row r="1334" ht="12.75">
      <c r="I1334" s="25"/>
    </row>
    <row r="1335" ht="12.75">
      <c r="I1335" s="25"/>
    </row>
    <row r="1336" ht="12.75">
      <c r="I1336" s="25"/>
    </row>
    <row r="1337" ht="12.75">
      <c r="I1337" s="25"/>
    </row>
    <row r="1338" ht="12.75">
      <c r="I1338" s="25"/>
    </row>
    <row r="1339" ht="12.75">
      <c r="I1339" s="25"/>
    </row>
    <row r="1340" ht="12.75">
      <c r="I1340" s="25"/>
    </row>
    <row r="1341" ht="12.75">
      <c r="I1341" s="25"/>
    </row>
    <row r="1342" ht="12.75">
      <c r="I1342" s="25"/>
    </row>
    <row r="1343" ht="12.75">
      <c r="I1343" s="25"/>
    </row>
    <row r="1344" ht="12.75">
      <c r="I1344" s="25"/>
    </row>
    <row r="1345" ht="12.75">
      <c r="I1345" s="25"/>
    </row>
    <row r="1346" ht="12.75">
      <c r="I1346" s="25"/>
    </row>
    <row r="1347" ht="12.75">
      <c r="I1347" s="25"/>
    </row>
    <row r="1348" ht="12.75">
      <c r="I1348" s="25"/>
    </row>
    <row r="1349" ht="12.75">
      <c r="I1349" s="25"/>
    </row>
    <row r="1350" ht="12.75">
      <c r="I1350" s="25"/>
    </row>
    <row r="1351" ht="12.75">
      <c r="I1351" s="25"/>
    </row>
    <row r="1352" ht="12.75">
      <c r="I1352" s="25"/>
    </row>
    <row r="1353" ht="12.75">
      <c r="I1353" s="25"/>
    </row>
    <row r="1354" ht="12.75">
      <c r="I1354" s="25"/>
    </row>
    <row r="1355" ht="12.75">
      <c r="I1355" s="25"/>
    </row>
    <row r="1356" ht="12.75">
      <c r="I1356" s="25"/>
    </row>
    <row r="1357" ht="12.75">
      <c r="I1357" s="25"/>
    </row>
    <row r="1358" ht="12.75">
      <c r="I1358" s="25"/>
    </row>
    <row r="1359" ht="12.75">
      <c r="I1359" s="25"/>
    </row>
    <row r="1360" ht="12.75">
      <c r="I1360" s="25"/>
    </row>
    <row r="1361" ht="12.75">
      <c r="I1361" s="25"/>
    </row>
    <row r="1362" ht="12.75">
      <c r="I1362" s="25"/>
    </row>
    <row r="1363" ht="12.75">
      <c r="I1363" s="25"/>
    </row>
    <row r="1364" ht="12.75">
      <c r="I1364" s="25"/>
    </row>
    <row r="1365" ht="12.75">
      <c r="I1365" s="25"/>
    </row>
    <row r="1366" ht="12.75">
      <c r="I1366" s="25"/>
    </row>
    <row r="1367" ht="12.75">
      <c r="I1367" s="25"/>
    </row>
    <row r="1368" ht="12.75">
      <c r="I1368" s="25"/>
    </row>
    <row r="1369" ht="12.75">
      <c r="I1369" s="25"/>
    </row>
    <row r="1370" ht="12.75">
      <c r="I1370" s="25"/>
    </row>
    <row r="1371" ht="12.75">
      <c r="I1371" s="25"/>
    </row>
    <row r="1372" ht="12.75">
      <c r="I1372" s="25"/>
    </row>
    <row r="1373" ht="12.75">
      <c r="I1373" s="25"/>
    </row>
    <row r="1374" ht="12.75">
      <c r="I1374" s="25"/>
    </row>
    <row r="1375" ht="12.75">
      <c r="I1375" s="25"/>
    </row>
    <row r="1376" ht="12.75">
      <c r="I1376" s="25"/>
    </row>
    <row r="1377" ht="12.75">
      <c r="I1377" s="25"/>
    </row>
    <row r="1378" ht="12.75">
      <c r="I1378" s="25"/>
    </row>
    <row r="1379" ht="12.75">
      <c r="I1379" s="25"/>
    </row>
    <row r="1380" ht="12.75">
      <c r="I1380" s="25"/>
    </row>
    <row r="1381" ht="12.75">
      <c r="I1381" s="25"/>
    </row>
    <row r="1382" ht="12.75">
      <c r="I1382" s="25"/>
    </row>
    <row r="1383" ht="12.75">
      <c r="I1383" s="25"/>
    </row>
    <row r="1384" ht="12.75">
      <c r="I1384" s="25"/>
    </row>
    <row r="1385" ht="12.75">
      <c r="I1385" s="25"/>
    </row>
    <row r="1386" ht="12.75">
      <c r="I1386" s="25"/>
    </row>
    <row r="1387" ht="12.75">
      <c r="I1387" s="25"/>
    </row>
    <row r="1388" ht="12.75">
      <c r="I1388" s="25"/>
    </row>
    <row r="1389" ht="12.75">
      <c r="I1389" s="25"/>
    </row>
    <row r="1390" ht="12.75">
      <c r="I1390" s="25"/>
    </row>
    <row r="1391" ht="12.75">
      <c r="I1391" s="25"/>
    </row>
    <row r="1392" ht="12.75">
      <c r="I1392" s="25"/>
    </row>
    <row r="1393" ht="12.75">
      <c r="I1393" s="25"/>
    </row>
    <row r="1394" ht="12.75">
      <c r="I1394" s="25"/>
    </row>
    <row r="1395" ht="12.75">
      <c r="I1395" s="25"/>
    </row>
    <row r="1396" ht="12.75">
      <c r="I1396" s="25"/>
    </row>
    <row r="1397" ht="12.75">
      <c r="I1397" s="25"/>
    </row>
    <row r="1398" ht="12.75">
      <c r="I1398" s="25"/>
    </row>
    <row r="1399" ht="12.75">
      <c r="I1399" s="25"/>
    </row>
    <row r="1400" ht="12.75">
      <c r="I1400" s="25"/>
    </row>
    <row r="1401" ht="12.75">
      <c r="I1401" s="25"/>
    </row>
    <row r="1402" ht="12.75">
      <c r="I1402" s="25"/>
    </row>
    <row r="1403" ht="12.75">
      <c r="I1403" s="25"/>
    </row>
    <row r="1404" ht="12.75">
      <c r="I1404" s="25"/>
    </row>
    <row r="1405" ht="12.75">
      <c r="I1405" s="25"/>
    </row>
    <row r="1406" ht="12.75">
      <c r="I1406" s="25"/>
    </row>
    <row r="1407" ht="12.75">
      <c r="I1407" s="25"/>
    </row>
    <row r="1408" ht="12.75">
      <c r="I1408" s="25"/>
    </row>
    <row r="1409" ht="12.75">
      <c r="I1409" s="25"/>
    </row>
    <row r="1410" ht="12.75">
      <c r="I1410" s="25"/>
    </row>
    <row r="1411" ht="12.75">
      <c r="I1411" s="25"/>
    </row>
    <row r="1412" ht="12.75">
      <c r="I1412" s="25"/>
    </row>
    <row r="1413" ht="12.75">
      <c r="I1413" s="25"/>
    </row>
    <row r="1414" ht="12.75">
      <c r="I1414" s="25"/>
    </row>
    <row r="1415" ht="12.75">
      <c r="I1415" s="25"/>
    </row>
    <row r="1416" ht="12.75">
      <c r="I1416" s="25"/>
    </row>
    <row r="1417" ht="12.75">
      <c r="I1417" s="25"/>
    </row>
    <row r="1418" ht="12.75">
      <c r="I1418" s="25"/>
    </row>
    <row r="1419" ht="12.75">
      <c r="I1419" s="25"/>
    </row>
    <row r="1420" ht="12.75">
      <c r="I1420" s="25"/>
    </row>
    <row r="1421" ht="12.75">
      <c r="I1421" s="25"/>
    </row>
    <row r="1422" ht="12.75">
      <c r="I1422" s="25"/>
    </row>
    <row r="1423" ht="12.75">
      <c r="I1423" s="25"/>
    </row>
    <row r="1424" ht="12.75">
      <c r="I1424" s="25"/>
    </row>
    <row r="1425" ht="12.75">
      <c r="I1425" s="25"/>
    </row>
    <row r="1426" ht="12.75">
      <c r="I1426" s="25"/>
    </row>
    <row r="1427" ht="12.75">
      <c r="I1427" s="25"/>
    </row>
    <row r="1428" ht="12.75">
      <c r="I1428" s="25"/>
    </row>
    <row r="1429" ht="12.75">
      <c r="I1429" s="25"/>
    </row>
    <row r="1430" ht="12.75">
      <c r="I1430" s="25"/>
    </row>
    <row r="1431" ht="12.75">
      <c r="I1431" s="25"/>
    </row>
    <row r="1432" ht="12.75">
      <c r="I1432" s="25"/>
    </row>
    <row r="1433" ht="12.75">
      <c r="I1433" s="25"/>
    </row>
    <row r="1434" ht="12.75">
      <c r="I1434" s="25"/>
    </row>
    <row r="1435" ht="12.75">
      <c r="I1435" s="25"/>
    </row>
    <row r="1436" ht="12.75">
      <c r="I1436" s="25"/>
    </row>
    <row r="1437" ht="12.75">
      <c r="I1437" s="25"/>
    </row>
    <row r="1438" ht="12.75">
      <c r="I1438" s="25"/>
    </row>
    <row r="1439" ht="12.75">
      <c r="I1439" s="25"/>
    </row>
    <row r="1440" ht="12.75">
      <c r="I1440" s="25"/>
    </row>
    <row r="1441" ht="12.75">
      <c r="I1441" s="25"/>
    </row>
    <row r="1442" ht="12.75">
      <c r="I1442" s="25"/>
    </row>
    <row r="1443" ht="12.75">
      <c r="I1443" s="25"/>
    </row>
    <row r="1444" ht="12.75">
      <c r="I1444" s="25"/>
    </row>
    <row r="1445" ht="12.75">
      <c r="I1445" s="25"/>
    </row>
    <row r="1446" ht="12.75">
      <c r="I1446" s="25"/>
    </row>
    <row r="1447" ht="12.75">
      <c r="I1447" s="25"/>
    </row>
    <row r="1448" ht="12.75">
      <c r="I1448" s="25"/>
    </row>
    <row r="1449" ht="12.75">
      <c r="I1449" s="25"/>
    </row>
    <row r="1450" ht="12.75">
      <c r="I1450" s="25"/>
    </row>
    <row r="1451" ht="12.75">
      <c r="I1451" s="25"/>
    </row>
    <row r="1452" ht="12.75">
      <c r="I1452" s="25"/>
    </row>
    <row r="1453" ht="12.75">
      <c r="I1453" s="25"/>
    </row>
    <row r="1454" ht="12.75">
      <c r="I1454" s="25"/>
    </row>
    <row r="1455" ht="12.75">
      <c r="I1455" s="25"/>
    </row>
    <row r="1456" ht="12.75">
      <c r="I1456" s="25"/>
    </row>
    <row r="1457" ht="12.75">
      <c r="I1457" s="25"/>
    </row>
    <row r="1458" ht="12.75">
      <c r="I1458" s="25"/>
    </row>
    <row r="1459" ht="12.75">
      <c r="I1459" s="25"/>
    </row>
    <row r="1460" ht="12.75">
      <c r="I1460" s="25"/>
    </row>
    <row r="1461" ht="12.75">
      <c r="I1461" s="25"/>
    </row>
    <row r="1462" ht="12.75">
      <c r="I1462" s="25"/>
    </row>
    <row r="1463" ht="12.75">
      <c r="I1463" s="25"/>
    </row>
    <row r="1464" ht="12.75">
      <c r="I1464" s="25"/>
    </row>
    <row r="1465" ht="12.75">
      <c r="I1465" s="25"/>
    </row>
    <row r="1466" ht="12.75">
      <c r="I1466" s="25"/>
    </row>
    <row r="1467" ht="12.75">
      <c r="I1467" s="25"/>
    </row>
    <row r="1468" ht="12.75">
      <c r="I1468" s="25"/>
    </row>
    <row r="1469" ht="12.75">
      <c r="I1469" s="25"/>
    </row>
    <row r="1470" ht="12.75">
      <c r="I1470" s="25"/>
    </row>
    <row r="1471" ht="12.75">
      <c r="I1471" s="25"/>
    </row>
    <row r="1472" ht="12.75">
      <c r="I1472" s="25"/>
    </row>
    <row r="1473" ht="12.75">
      <c r="I1473" s="25"/>
    </row>
    <row r="1474" ht="12.75">
      <c r="I1474" s="25"/>
    </row>
    <row r="1475" ht="12.75">
      <c r="I1475" s="25"/>
    </row>
    <row r="1476" ht="12.75">
      <c r="I1476" s="25"/>
    </row>
    <row r="1477" ht="12.75">
      <c r="I1477" s="25"/>
    </row>
    <row r="1478" ht="12.75">
      <c r="I1478" s="25"/>
    </row>
    <row r="1479" ht="12.75">
      <c r="I1479" s="25"/>
    </row>
    <row r="1480" ht="12.75">
      <c r="I1480" s="25"/>
    </row>
    <row r="1481" ht="12.75">
      <c r="I1481" s="25"/>
    </row>
    <row r="1482" ht="12.75">
      <c r="I1482" s="25"/>
    </row>
    <row r="1483" ht="12.75">
      <c r="I1483" s="25"/>
    </row>
    <row r="1484" ht="12.75">
      <c r="I1484" s="25"/>
    </row>
    <row r="1485" ht="12.75">
      <c r="I1485" s="25"/>
    </row>
    <row r="1486" ht="12.75">
      <c r="I1486" s="25"/>
    </row>
    <row r="1487" ht="12.75">
      <c r="I1487" s="25"/>
    </row>
    <row r="1488" ht="12.75">
      <c r="I1488" s="25"/>
    </row>
    <row r="1489" ht="12.75">
      <c r="I1489" s="25"/>
    </row>
    <row r="1490" ht="12.75">
      <c r="I1490" s="25"/>
    </row>
    <row r="1491" ht="12.75">
      <c r="I1491" s="25"/>
    </row>
    <row r="1492" ht="12.75">
      <c r="I1492" s="25"/>
    </row>
    <row r="1493" ht="12.75">
      <c r="I1493" s="25"/>
    </row>
    <row r="1494" ht="12.75">
      <c r="I1494" s="25"/>
    </row>
    <row r="1495" ht="12.75">
      <c r="I1495" s="25"/>
    </row>
    <row r="1496" ht="12.75">
      <c r="I1496" s="25"/>
    </row>
    <row r="1497" ht="12.75">
      <c r="I1497" s="25"/>
    </row>
    <row r="1498" ht="12.75">
      <c r="I1498" s="25"/>
    </row>
    <row r="1499" ht="12.75">
      <c r="I1499" s="25"/>
    </row>
    <row r="1500" ht="12.75">
      <c r="I1500" s="25"/>
    </row>
    <row r="1501" ht="12.75">
      <c r="I1501" s="25"/>
    </row>
    <row r="1502" ht="12.75">
      <c r="I1502" s="25"/>
    </row>
    <row r="1503" ht="12.75">
      <c r="I1503" s="25"/>
    </row>
    <row r="1504" ht="12.75">
      <c r="I1504" s="25"/>
    </row>
    <row r="1505" ht="12.75">
      <c r="I1505" s="25"/>
    </row>
    <row r="1506" ht="12.75">
      <c r="I1506" s="25"/>
    </row>
    <row r="1507" ht="12.75">
      <c r="I1507" s="25"/>
    </row>
    <row r="1508" ht="12.75">
      <c r="I1508" s="25"/>
    </row>
    <row r="1509" ht="12.75">
      <c r="I1509" s="25"/>
    </row>
    <row r="1510" ht="12.75">
      <c r="I1510" s="25"/>
    </row>
    <row r="1511" ht="12.75">
      <c r="I1511" s="25"/>
    </row>
    <row r="1512" ht="12.75">
      <c r="I1512" s="25"/>
    </row>
    <row r="1513" ht="12.75">
      <c r="I1513" s="25"/>
    </row>
    <row r="1514" ht="12.75">
      <c r="I1514" s="25"/>
    </row>
    <row r="1515" ht="12.75">
      <c r="I1515" s="25"/>
    </row>
    <row r="1516" ht="12.75">
      <c r="I1516" s="25"/>
    </row>
    <row r="1517" ht="12.75">
      <c r="I1517" s="25"/>
    </row>
    <row r="1518" ht="12.75">
      <c r="I1518" s="25"/>
    </row>
    <row r="1519" ht="12.75">
      <c r="I1519" s="25"/>
    </row>
    <row r="1520" ht="12.75">
      <c r="I1520" s="25"/>
    </row>
    <row r="1521" ht="12.75">
      <c r="I1521" s="25"/>
    </row>
    <row r="1522" ht="12.75">
      <c r="I1522" s="25"/>
    </row>
    <row r="1523" ht="12.75">
      <c r="I1523" s="25"/>
    </row>
    <row r="1524" ht="12.75">
      <c r="I1524" s="25"/>
    </row>
    <row r="1525" ht="12.75">
      <c r="I1525" s="25"/>
    </row>
    <row r="1526" ht="12.75">
      <c r="I1526" s="25"/>
    </row>
    <row r="1527" ht="12.75">
      <c r="I1527" s="25"/>
    </row>
    <row r="1528" ht="12.75">
      <c r="I1528" s="25"/>
    </row>
    <row r="1529" ht="12.75">
      <c r="I1529" s="25"/>
    </row>
    <row r="1530" ht="12.75">
      <c r="I1530" s="25"/>
    </row>
    <row r="1531" ht="12.75">
      <c r="I1531" s="25"/>
    </row>
    <row r="1532" ht="12.75">
      <c r="I1532" s="25"/>
    </row>
    <row r="1533" ht="12.75">
      <c r="I1533" s="25"/>
    </row>
    <row r="1534" ht="12.75">
      <c r="I1534" s="25"/>
    </row>
    <row r="1535" ht="12.75">
      <c r="I1535" s="25"/>
    </row>
    <row r="1536" ht="12.75">
      <c r="I1536" s="25"/>
    </row>
    <row r="1537" ht="12.75">
      <c r="I1537" s="25"/>
    </row>
    <row r="1538" ht="12.75">
      <c r="I1538" s="25"/>
    </row>
    <row r="1539" ht="12.75">
      <c r="I1539" s="25"/>
    </row>
    <row r="1540" ht="12.75">
      <c r="I1540" s="25"/>
    </row>
    <row r="1541" ht="12.75">
      <c r="I1541" s="25"/>
    </row>
    <row r="1542" ht="12.75">
      <c r="I1542" s="25"/>
    </row>
    <row r="1543" ht="12.75">
      <c r="I1543" s="25"/>
    </row>
    <row r="1544" ht="12.75">
      <c r="I1544" s="25"/>
    </row>
    <row r="1545" ht="12.75">
      <c r="I1545" s="25"/>
    </row>
    <row r="1546" ht="12.75">
      <c r="I1546" s="25"/>
    </row>
    <row r="1547" ht="12.75">
      <c r="I1547" s="25"/>
    </row>
    <row r="1548" ht="12.75">
      <c r="I1548" s="25"/>
    </row>
    <row r="1549" ht="12.75">
      <c r="I1549" s="25"/>
    </row>
    <row r="1550" ht="12.75">
      <c r="I1550" s="25"/>
    </row>
    <row r="1551" ht="12.75">
      <c r="I1551" s="25"/>
    </row>
    <row r="1552" ht="12.75">
      <c r="I1552" s="25"/>
    </row>
    <row r="1553" ht="12.75">
      <c r="I1553" s="25"/>
    </row>
    <row r="1554" ht="12.75">
      <c r="I1554" s="25"/>
    </row>
    <row r="1555" ht="12.75">
      <c r="I1555" s="25"/>
    </row>
    <row r="1556" ht="12.75">
      <c r="I1556" s="25"/>
    </row>
    <row r="1557" ht="12.75">
      <c r="I1557" s="25"/>
    </row>
    <row r="1558" ht="12.75">
      <c r="I1558" s="25"/>
    </row>
    <row r="1559" ht="12.75">
      <c r="I1559" s="25"/>
    </row>
    <row r="1560" ht="12.75">
      <c r="I1560" s="25"/>
    </row>
    <row r="1561" ht="12.75">
      <c r="I1561" s="25"/>
    </row>
    <row r="1562" ht="12.75">
      <c r="I1562" s="25"/>
    </row>
    <row r="1563" ht="12.75">
      <c r="I1563" s="25"/>
    </row>
    <row r="1564" ht="12.75">
      <c r="I1564" s="25"/>
    </row>
    <row r="1565" ht="12.75">
      <c r="I1565" s="25"/>
    </row>
    <row r="1566" ht="12.75">
      <c r="I1566" s="25"/>
    </row>
    <row r="1567" ht="12.75">
      <c r="I1567" s="25"/>
    </row>
    <row r="1568" ht="12.75">
      <c r="I1568" s="25"/>
    </row>
    <row r="1569" ht="12.75">
      <c r="I1569" s="25"/>
    </row>
    <row r="1570" ht="12.75">
      <c r="I1570" s="25"/>
    </row>
    <row r="1571" ht="12.75">
      <c r="I1571" s="25"/>
    </row>
    <row r="1572" ht="12.75">
      <c r="I1572" s="25"/>
    </row>
    <row r="1573" ht="12.75">
      <c r="I1573" s="25"/>
    </row>
    <row r="1574" ht="12.75">
      <c r="I1574" s="25"/>
    </row>
    <row r="1575" ht="12.75">
      <c r="I1575" s="25"/>
    </row>
    <row r="1576" ht="12.75">
      <c r="I1576" s="25"/>
    </row>
    <row r="1577" ht="12.75">
      <c r="I1577" s="25"/>
    </row>
    <row r="1578" ht="12.75">
      <c r="I1578" s="25"/>
    </row>
    <row r="1579" ht="12.75">
      <c r="I1579" s="25"/>
    </row>
    <row r="1580" ht="12.75">
      <c r="I1580" s="25"/>
    </row>
    <row r="1581" ht="12.75">
      <c r="I1581" s="25"/>
    </row>
    <row r="1582" ht="12.75">
      <c r="I1582" s="25"/>
    </row>
    <row r="1583" ht="12.75">
      <c r="I1583" s="25"/>
    </row>
    <row r="1584" ht="12.75">
      <c r="I1584" s="25"/>
    </row>
    <row r="1585" ht="12.75">
      <c r="I1585" s="25"/>
    </row>
    <row r="1586" ht="12.75">
      <c r="I1586" s="25"/>
    </row>
    <row r="1587" ht="12.75">
      <c r="I1587" s="25"/>
    </row>
    <row r="1588" ht="12.75">
      <c r="I1588" s="25"/>
    </row>
    <row r="1589" ht="12.75">
      <c r="I1589" s="25"/>
    </row>
    <row r="1590" ht="12.75">
      <c r="I1590" s="25"/>
    </row>
    <row r="1591" ht="12.75">
      <c r="I1591" s="25"/>
    </row>
    <row r="1592" ht="12.75">
      <c r="I1592" s="25"/>
    </row>
    <row r="1593" ht="12.75">
      <c r="I1593" s="25"/>
    </row>
    <row r="1594" ht="12.75">
      <c r="I1594" s="25"/>
    </row>
    <row r="1595" ht="12.75">
      <c r="I1595" s="25"/>
    </row>
    <row r="1596" ht="12.75">
      <c r="I1596" s="25"/>
    </row>
    <row r="1597" ht="12.75">
      <c r="I1597" s="25"/>
    </row>
    <row r="1598" ht="12.75">
      <c r="I1598" s="25"/>
    </row>
    <row r="1599" ht="12.75">
      <c r="I1599" s="25"/>
    </row>
    <row r="1600" ht="12.75">
      <c r="I1600" s="25"/>
    </row>
    <row r="1601" ht="12.75">
      <c r="I1601" s="25"/>
    </row>
    <row r="1602" ht="12.75">
      <c r="I1602" s="25"/>
    </row>
    <row r="1603" ht="12.75">
      <c r="I1603" s="25"/>
    </row>
    <row r="1604" ht="12.75">
      <c r="I1604" s="25"/>
    </row>
    <row r="1605" ht="12.75">
      <c r="I1605" s="25"/>
    </row>
    <row r="1606" ht="12.75">
      <c r="I1606" s="25"/>
    </row>
    <row r="1607" ht="12.75">
      <c r="I1607" s="25"/>
    </row>
    <row r="1608" ht="12.75">
      <c r="I1608" s="25"/>
    </row>
    <row r="1609" ht="12.75">
      <c r="I1609" s="25"/>
    </row>
    <row r="1610" ht="12.75">
      <c r="I1610" s="25"/>
    </row>
    <row r="1611" ht="12.75">
      <c r="I1611" s="25"/>
    </row>
    <row r="1612" ht="12.75">
      <c r="I1612" s="25"/>
    </row>
    <row r="1613" ht="12.75">
      <c r="I1613" s="25"/>
    </row>
    <row r="1614" ht="12.75">
      <c r="I1614" s="25"/>
    </row>
    <row r="1615" ht="12.75">
      <c r="I1615" s="25"/>
    </row>
    <row r="1616" ht="12.75">
      <c r="I1616" s="25"/>
    </row>
    <row r="1617" ht="12.75">
      <c r="I1617" s="25"/>
    </row>
    <row r="1618" ht="12.75">
      <c r="I1618" s="25"/>
    </row>
    <row r="1619" ht="12.75">
      <c r="I1619" s="25"/>
    </row>
    <row r="1620" ht="12.75">
      <c r="I1620" s="25"/>
    </row>
    <row r="1621" ht="12.75">
      <c r="I1621" s="25"/>
    </row>
    <row r="1622" ht="12.75">
      <c r="I1622" s="25"/>
    </row>
    <row r="1623" ht="12.75">
      <c r="I1623" s="25"/>
    </row>
    <row r="1624" ht="12.75">
      <c r="I1624" s="25"/>
    </row>
    <row r="1625" ht="12.75">
      <c r="I1625" s="25"/>
    </row>
    <row r="1626" ht="12.75">
      <c r="I1626" s="25"/>
    </row>
    <row r="1627" ht="12.75">
      <c r="I1627" s="25"/>
    </row>
    <row r="1628" ht="12.75">
      <c r="I1628" s="25"/>
    </row>
    <row r="1629" ht="12.75">
      <c r="I1629" s="25"/>
    </row>
    <row r="1630" ht="12.75">
      <c r="I1630" s="25"/>
    </row>
    <row r="1631" ht="12.75">
      <c r="I1631" s="25"/>
    </row>
    <row r="1632" ht="12.75">
      <c r="I1632" s="25"/>
    </row>
    <row r="1633" ht="12.75">
      <c r="I1633" s="25"/>
    </row>
    <row r="1634" ht="12.75">
      <c r="I1634" s="25"/>
    </row>
    <row r="1635" ht="12.75">
      <c r="I1635" s="25"/>
    </row>
    <row r="1636" ht="12.75">
      <c r="I1636" s="25"/>
    </row>
    <row r="1637" ht="12.75">
      <c r="I1637" s="25"/>
    </row>
    <row r="1638" ht="12.75">
      <c r="I1638" s="25"/>
    </row>
    <row r="1639" ht="12.75">
      <c r="I1639" s="25"/>
    </row>
    <row r="1640" ht="12.75">
      <c r="I1640" s="25"/>
    </row>
    <row r="1641" ht="12.75">
      <c r="I1641" s="25"/>
    </row>
    <row r="1642" ht="12.75">
      <c r="I1642" s="25"/>
    </row>
    <row r="1643" ht="12.75">
      <c r="I1643" s="25"/>
    </row>
    <row r="1644" ht="12.75">
      <c r="I1644" s="25"/>
    </row>
    <row r="1645" ht="12.75">
      <c r="I1645" s="25"/>
    </row>
    <row r="1646" ht="12.75">
      <c r="I1646" s="25"/>
    </row>
    <row r="1647" ht="12.75">
      <c r="I1647" s="25"/>
    </row>
    <row r="1648" ht="12.75">
      <c r="I1648" s="25"/>
    </row>
    <row r="1649" ht="12.75">
      <c r="I1649" s="25"/>
    </row>
    <row r="1650" ht="12.75">
      <c r="I1650" s="25"/>
    </row>
    <row r="1651" ht="12.75">
      <c r="I1651" s="25"/>
    </row>
    <row r="1652" ht="12.75">
      <c r="I1652" s="25"/>
    </row>
    <row r="1653" ht="12.75">
      <c r="I1653" s="25"/>
    </row>
    <row r="1654" ht="12.75">
      <c r="I1654" s="25"/>
    </row>
    <row r="1655" ht="12.75">
      <c r="I1655" s="25"/>
    </row>
    <row r="1656" ht="12.75">
      <c r="I1656" s="25"/>
    </row>
    <row r="1657" ht="12.75">
      <c r="I1657" s="25"/>
    </row>
    <row r="1658" ht="12.75">
      <c r="I1658" s="25"/>
    </row>
    <row r="1659" ht="12.75">
      <c r="I1659" s="25"/>
    </row>
    <row r="1660" ht="12.75">
      <c r="I1660" s="25"/>
    </row>
    <row r="1661" ht="12.75">
      <c r="I1661" s="25"/>
    </row>
    <row r="1662" ht="12.75">
      <c r="I1662" s="25"/>
    </row>
    <row r="1663" ht="12.75">
      <c r="I1663" s="25"/>
    </row>
    <row r="1664" ht="12.75">
      <c r="I1664" s="25"/>
    </row>
    <row r="1665" ht="12.75">
      <c r="I1665" s="25"/>
    </row>
    <row r="1666" ht="12.75">
      <c r="I1666" s="25"/>
    </row>
    <row r="1667" ht="12.75">
      <c r="I1667" s="25"/>
    </row>
    <row r="1668" ht="12.75">
      <c r="I1668" s="25"/>
    </row>
    <row r="1669" ht="12.75">
      <c r="I1669" s="25"/>
    </row>
    <row r="1670" ht="12.75">
      <c r="I1670" s="25"/>
    </row>
    <row r="1671" ht="12.75">
      <c r="I1671" s="25"/>
    </row>
    <row r="1672" ht="12.75">
      <c r="I1672" s="25"/>
    </row>
    <row r="1673" ht="12.75">
      <c r="I1673" s="25"/>
    </row>
    <row r="1674" ht="12.75">
      <c r="I1674" s="25"/>
    </row>
    <row r="1675" ht="12.75">
      <c r="I1675" s="25"/>
    </row>
    <row r="1676" ht="12.75">
      <c r="I1676" s="25"/>
    </row>
    <row r="1677" ht="12.75">
      <c r="I1677" s="25"/>
    </row>
    <row r="1678" ht="12.75">
      <c r="I1678" s="25"/>
    </row>
    <row r="1679" ht="12.75">
      <c r="I1679" s="25"/>
    </row>
    <row r="1680" ht="12.75">
      <c r="I1680" s="25"/>
    </row>
    <row r="1681" ht="12.75">
      <c r="I1681" s="25"/>
    </row>
    <row r="1682" ht="12.75">
      <c r="I1682" s="25"/>
    </row>
    <row r="1683" ht="12.75">
      <c r="I1683" s="25"/>
    </row>
    <row r="1684" ht="12.75">
      <c r="I1684" s="25"/>
    </row>
    <row r="1685" ht="12.75">
      <c r="I1685" s="25"/>
    </row>
    <row r="1686" ht="12.75">
      <c r="I1686" s="25"/>
    </row>
    <row r="1687" ht="12.75">
      <c r="I1687" s="25"/>
    </row>
    <row r="1688" ht="12.75">
      <c r="I1688" s="25"/>
    </row>
    <row r="1689" ht="12.75">
      <c r="I1689" s="25"/>
    </row>
    <row r="1690" ht="12.75">
      <c r="I1690" s="25"/>
    </row>
    <row r="1691" ht="12.75">
      <c r="I1691" s="25"/>
    </row>
    <row r="1692" ht="12.75">
      <c r="I1692" s="25"/>
    </row>
    <row r="1693" ht="12.75">
      <c r="I1693" s="25"/>
    </row>
    <row r="1694" ht="12.75">
      <c r="I1694" s="25"/>
    </row>
    <row r="1695" ht="12.75">
      <c r="I1695" s="25"/>
    </row>
    <row r="1696" ht="12.75">
      <c r="I1696" s="25"/>
    </row>
    <row r="1697" ht="12.75">
      <c r="I1697" s="25"/>
    </row>
    <row r="1698" ht="12.75">
      <c r="I1698" s="25"/>
    </row>
    <row r="1699" ht="12.75">
      <c r="I1699" s="25"/>
    </row>
    <row r="1700" ht="12.75">
      <c r="I1700" s="25"/>
    </row>
    <row r="1701" ht="12.75">
      <c r="I1701" s="25"/>
    </row>
    <row r="1702" ht="12.75">
      <c r="I1702" s="25"/>
    </row>
    <row r="1703" ht="12.75">
      <c r="I1703" s="25"/>
    </row>
    <row r="1704" ht="12.75">
      <c r="I1704" s="25"/>
    </row>
    <row r="1705" ht="12.75">
      <c r="I1705" s="25"/>
    </row>
    <row r="1706" ht="12.75">
      <c r="I1706" s="25"/>
    </row>
    <row r="1707" ht="12.75">
      <c r="I1707" s="25"/>
    </row>
    <row r="1708" ht="12.75">
      <c r="I1708" s="25"/>
    </row>
    <row r="1709" ht="12.75">
      <c r="I1709" s="25"/>
    </row>
    <row r="1710" ht="12.75">
      <c r="I1710" s="25"/>
    </row>
    <row r="1711" ht="12.75">
      <c r="I1711" s="25"/>
    </row>
    <row r="1712" ht="12.75">
      <c r="I1712" s="25"/>
    </row>
    <row r="1713" ht="12.75">
      <c r="I1713" s="25"/>
    </row>
    <row r="1714" ht="12.75">
      <c r="I1714" s="25"/>
    </row>
    <row r="1715" ht="12.75">
      <c r="I1715" s="25"/>
    </row>
    <row r="1716" ht="12.75">
      <c r="I1716" s="25"/>
    </row>
    <row r="1717" ht="12.75">
      <c r="I1717" s="25"/>
    </row>
    <row r="1718" ht="12.75">
      <c r="I1718" s="25"/>
    </row>
    <row r="1719" ht="12.75">
      <c r="I1719" s="25"/>
    </row>
    <row r="1720" ht="12.75">
      <c r="I1720" s="25"/>
    </row>
    <row r="1721" ht="12.75">
      <c r="I1721" s="25"/>
    </row>
    <row r="1722" ht="12.75">
      <c r="I1722" s="25"/>
    </row>
    <row r="1723" ht="12.75">
      <c r="I1723" s="25"/>
    </row>
    <row r="1724" ht="12.75">
      <c r="I1724" s="25"/>
    </row>
    <row r="1725" ht="12.75">
      <c r="I1725" s="25"/>
    </row>
    <row r="1726" ht="12.75">
      <c r="I1726" s="25"/>
    </row>
    <row r="1727" ht="12.75">
      <c r="I1727" s="25"/>
    </row>
    <row r="1728" ht="12.75">
      <c r="I1728" s="25"/>
    </row>
    <row r="1729" ht="12.75">
      <c r="I1729" s="25"/>
    </row>
    <row r="1730" ht="12.75">
      <c r="I1730" s="25"/>
    </row>
    <row r="1731" ht="12.75">
      <c r="I1731" s="25"/>
    </row>
    <row r="1732" ht="12.75">
      <c r="I1732" s="25"/>
    </row>
    <row r="1733" ht="12.75">
      <c r="I1733" s="25"/>
    </row>
    <row r="1734" ht="12.75">
      <c r="I1734" s="25"/>
    </row>
    <row r="1735" ht="12.75">
      <c r="I1735" s="25"/>
    </row>
    <row r="1736" ht="12.75">
      <c r="I1736" s="25"/>
    </row>
    <row r="1737" ht="12.75">
      <c r="I1737" s="25"/>
    </row>
    <row r="1738" ht="12.75">
      <c r="I1738" s="25"/>
    </row>
    <row r="1739" ht="12.75">
      <c r="I1739" s="25"/>
    </row>
    <row r="1740" ht="12.75">
      <c r="I1740" s="25"/>
    </row>
    <row r="1741" ht="12.75">
      <c r="I1741" s="25"/>
    </row>
    <row r="1742" ht="12.75">
      <c r="I1742" s="25"/>
    </row>
    <row r="1743" ht="12.75">
      <c r="I1743" s="25"/>
    </row>
    <row r="1744" ht="12.75">
      <c r="I1744" s="25"/>
    </row>
    <row r="1745" ht="12.75">
      <c r="I1745" s="25"/>
    </row>
    <row r="1746" ht="12.75">
      <c r="I1746" s="25"/>
    </row>
    <row r="1747" ht="12.75">
      <c r="I1747" s="25"/>
    </row>
    <row r="1748" ht="12.75">
      <c r="I1748" s="25"/>
    </row>
    <row r="1749" ht="12.75">
      <c r="I1749" s="25"/>
    </row>
    <row r="1750" ht="12.75">
      <c r="I1750" s="25"/>
    </row>
    <row r="1751" ht="12.75">
      <c r="I1751" s="25"/>
    </row>
    <row r="1752" ht="12.75">
      <c r="I1752" s="25"/>
    </row>
    <row r="1753" ht="12.75">
      <c r="I1753" s="25"/>
    </row>
    <row r="1754" ht="12.75">
      <c r="I1754" s="25"/>
    </row>
    <row r="1755" ht="12.75">
      <c r="I1755" s="25"/>
    </row>
    <row r="1756" ht="12.75">
      <c r="I1756" s="25"/>
    </row>
    <row r="1757" ht="12.75">
      <c r="I1757" s="25"/>
    </row>
    <row r="1758" ht="12.75">
      <c r="I1758" s="25"/>
    </row>
    <row r="1759" ht="12.75">
      <c r="I1759" s="25"/>
    </row>
    <row r="1760" ht="12.75">
      <c r="I1760" s="25"/>
    </row>
    <row r="1761" ht="12.75">
      <c r="I1761" s="25"/>
    </row>
    <row r="1762" ht="12.75">
      <c r="I1762" s="25"/>
    </row>
    <row r="1763" ht="12.75">
      <c r="I1763" s="25"/>
    </row>
    <row r="1764" ht="12.75">
      <c r="I1764" s="25"/>
    </row>
    <row r="1765" ht="12.75">
      <c r="I1765" s="25"/>
    </row>
    <row r="1766" ht="12.75">
      <c r="I1766" s="25"/>
    </row>
    <row r="1767" ht="12.75">
      <c r="I1767" s="25"/>
    </row>
    <row r="1768" ht="12.75">
      <c r="I1768" s="25"/>
    </row>
    <row r="1769" ht="12.75">
      <c r="I1769" s="25"/>
    </row>
    <row r="1770" ht="12.75">
      <c r="I1770" s="25"/>
    </row>
    <row r="1771" ht="12.75">
      <c r="I1771" s="25"/>
    </row>
    <row r="1772" ht="12.75">
      <c r="I1772" s="25"/>
    </row>
    <row r="1773" ht="12.75">
      <c r="I1773" s="25"/>
    </row>
    <row r="1774" ht="12.75">
      <c r="I1774" s="25"/>
    </row>
    <row r="1775" ht="12.75">
      <c r="I1775" s="25"/>
    </row>
    <row r="1776" ht="12.75">
      <c r="I1776" s="25"/>
    </row>
    <row r="1777" ht="12.75">
      <c r="I1777" s="25"/>
    </row>
    <row r="1778" ht="12.75">
      <c r="I1778" s="25"/>
    </row>
    <row r="1779" ht="12.75">
      <c r="I1779" s="25"/>
    </row>
    <row r="1780" ht="12.75">
      <c r="I1780" s="25"/>
    </row>
    <row r="1781" ht="12.75">
      <c r="I1781" s="25"/>
    </row>
    <row r="1782" ht="12.75">
      <c r="I1782" s="25"/>
    </row>
    <row r="1783" ht="12.75">
      <c r="I1783" s="25"/>
    </row>
    <row r="1784" ht="12.75">
      <c r="I1784" s="25"/>
    </row>
    <row r="1785" ht="12.75">
      <c r="I1785" s="25"/>
    </row>
    <row r="1786" ht="12.75">
      <c r="I1786" s="25"/>
    </row>
    <row r="1787" ht="12.75">
      <c r="I1787" s="25"/>
    </row>
    <row r="1788" ht="12.75">
      <c r="I1788" s="25"/>
    </row>
    <row r="1789" ht="12.75">
      <c r="I1789" s="25"/>
    </row>
    <row r="1790" ht="12.75">
      <c r="I1790" s="25"/>
    </row>
    <row r="1791" ht="12.75">
      <c r="I1791" s="25"/>
    </row>
    <row r="1792" ht="12.75">
      <c r="I1792" s="25"/>
    </row>
    <row r="1793" ht="12.75">
      <c r="I1793" s="25"/>
    </row>
    <row r="1794" ht="12.75">
      <c r="I1794" s="25"/>
    </row>
    <row r="1795" ht="12.75">
      <c r="I1795" s="25"/>
    </row>
    <row r="1796" ht="12.75">
      <c r="I1796" s="25"/>
    </row>
    <row r="1797" ht="12.75">
      <c r="I1797" s="25"/>
    </row>
    <row r="1798" ht="12.75">
      <c r="I1798" s="25"/>
    </row>
    <row r="1799" ht="12.75">
      <c r="I1799" s="25"/>
    </row>
    <row r="1800" ht="12.75">
      <c r="I1800" s="25"/>
    </row>
    <row r="1801" ht="12.75">
      <c r="I1801" s="25"/>
    </row>
    <row r="1802" ht="12.75">
      <c r="I1802" s="25"/>
    </row>
    <row r="1803" ht="12.75">
      <c r="I1803" s="25"/>
    </row>
    <row r="1804" ht="12.75">
      <c r="I1804" s="25"/>
    </row>
    <row r="1805" ht="12.75">
      <c r="I1805" s="25"/>
    </row>
    <row r="1806" ht="12.75">
      <c r="I1806" s="25"/>
    </row>
    <row r="1807" ht="12.75">
      <c r="I1807" s="25"/>
    </row>
    <row r="1808" ht="12.75">
      <c r="I1808" s="25"/>
    </row>
    <row r="1809" ht="12.75">
      <c r="I1809" s="25"/>
    </row>
    <row r="1810" ht="12.75">
      <c r="I1810" s="25"/>
    </row>
    <row r="1811" ht="12.75">
      <c r="I1811" s="25"/>
    </row>
    <row r="1812" ht="12.75">
      <c r="I1812" s="25"/>
    </row>
    <row r="1813" ht="12.75">
      <c r="I1813" s="25"/>
    </row>
    <row r="1814" ht="12.75">
      <c r="I1814" s="25"/>
    </row>
    <row r="1815" ht="12.75">
      <c r="I1815" s="25"/>
    </row>
    <row r="1816" ht="12.75">
      <c r="I1816" s="25"/>
    </row>
    <row r="1817" ht="12.75">
      <c r="I1817" s="25"/>
    </row>
    <row r="1818" ht="12.75">
      <c r="I1818" s="25"/>
    </row>
    <row r="1819" ht="12.75">
      <c r="I1819" s="25"/>
    </row>
    <row r="1820" ht="12.75">
      <c r="I1820" s="25"/>
    </row>
    <row r="1821" ht="12.75">
      <c r="I1821" s="25"/>
    </row>
    <row r="1822" ht="12.75">
      <c r="I1822" s="25"/>
    </row>
    <row r="1823" ht="12.75">
      <c r="I1823" s="25"/>
    </row>
    <row r="1824" ht="12.75">
      <c r="I1824" s="25"/>
    </row>
    <row r="1825" ht="12.75">
      <c r="I1825" s="25"/>
    </row>
    <row r="1826" ht="12.75">
      <c r="I1826" s="25"/>
    </row>
    <row r="1827" ht="12.75">
      <c r="I1827" s="25"/>
    </row>
    <row r="1828" ht="12.75">
      <c r="I1828" s="25"/>
    </row>
    <row r="1829" ht="12.75">
      <c r="I1829" s="25"/>
    </row>
    <row r="1830" ht="12.75">
      <c r="I1830" s="25"/>
    </row>
    <row r="1831" ht="12.75">
      <c r="I1831" s="25"/>
    </row>
    <row r="1832" ht="12.75">
      <c r="I1832" s="25"/>
    </row>
    <row r="1833" ht="12.75">
      <c r="I1833" s="25"/>
    </row>
    <row r="1834" ht="12.75">
      <c r="I1834" s="25"/>
    </row>
    <row r="1835" ht="12.75">
      <c r="I1835" s="25"/>
    </row>
    <row r="1836" ht="12.75">
      <c r="I1836" s="25"/>
    </row>
    <row r="1837" ht="12.75">
      <c r="I1837" s="25"/>
    </row>
    <row r="1838" ht="12.75">
      <c r="I1838" s="25"/>
    </row>
    <row r="1839" ht="12.75">
      <c r="I1839" s="25"/>
    </row>
    <row r="1840" ht="12.75">
      <c r="I1840" s="25"/>
    </row>
    <row r="1841" ht="12.75">
      <c r="I1841" s="25"/>
    </row>
    <row r="1842" ht="12.75">
      <c r="I1842" s="25"/>
    </row>
    <row r="1843" ht="12.75">
      <c r="I1843" s="25"/>
    </row>
    <row r="1844" ht="12.75">
      <c r="I1844" s="25"/>
    </row>
    <row r="1845" ht="12.75">
      <c r="I1845" s="25"/>
    </row>
    <row r="1846" ht="12.75">
      <c r="I1846" s="25"/>
    </row>
    <row r="1847" ht="12.75">
      <c r="I1847" s="25"/>
    </row>
    <row r="1848" ht="12.75">
      <c r="I1848" s="25"/>
    </row>
    <row r="1849" ht="12.75">
      <c r="I1849" s="25"/>
    </row>
    <row r="1850" ht="12.75">
      <c r="I1850" s="25"/>
    </row>
    <row r="1851" ht="12.75">
      <c r="I1851" s="25"/>
    </row>
    <row r="1852" ht="12.75">
      <c r="I1852" s="25"/>
    </row>
    <row r="1853" ht="12.75">
      <c r="I1853" s="25"/>
    </row>
    <row r="1854" ht="12.75">
      <c r="I1854" s="25"/>
    </row>
    <row r="1855" ht="12.75">
      <c r="I1855" s="25"/>
    </row>
    <row r="1856" ht="12.75">
      <c r="I1856" s="25"/>
    </row>
    <row r="1857" ht="12.75">
      <c r="I1857" s="25"/>
    </row>
    <row r="1858" ht="12.75">
      <c r="I1858" s="25"/>
    </row>
    <row r="1859" ht="12.75">
      <c r="I1859" s="25"/>
    </row>
    <row r="1860" ht="12.75">
      <c r="I1860" s="25"/>
    </row>
    <row r="1861" ht="12.75">
      <c r="I1861" s="25"/>
    </row>
    <row r="1862" ht="12.75">
      <c r="I1862" s="25"/>
    </row>
    <row r="1863" ht="12.75">
      <c r="I1863" s="25"/>
    </row>
    <row r="1864" ht="12.75">
      <c r="I1864" s="25"/>
    </row>
    <row r="1865" ht="12.75">
      <c r="I1865" s="25"/>
    </row>
    <row r="1866" ht="12.75">
      <c r="I1866" s="25"/>
    </row>
    <row r="1867" ht="12.75">
      <c r="I1867" s="25"/>
    </row>
    <row r="1868" ht="12.75">
      <c r="I1868" s="25"/>
    </row>
    <row r="1869" ht="12.75">
      <c r="I1869" s="25"/>
    </row>
    <row r="1870" ht="12.75">
      <c r="I1870" s="25"/>
    </row>
    <row r="1871" ht="12.75">
      <c r="I1871" s="25"/>
    </row>
    <row r="1872" ht="12.75">
      <c r="I1872" s="25"/>
    </row>
    <row r="1873" ht="12.75">
      <c r="I1873" s="25"/>
    </row>
    <row r="1874" ht="12.75">
      <c r="I1874" s="25"/>
    </row>
    <row r="1875" ht="12.75">
      <c r="I1875" s="25"/>
    </row>
    <row r="1876" ht="12.75">
      <c r="I1876" s="25"/>
    </row>
    <row r="1877" ht="12.75">
      <c r="I1877" s="25"/>
    </row>
    <row r="1878" ht="12.75">
      <c r="I1878" s="25"/>
    </row>
    <row r="1879" ht="12.75">
      <c r="I1879" s="25"/>
    </row>
    <row r="1880" ht="12.75">
      <c r="I1880" s="25"/>
    </row>
    <row r="1881" ht="12.75">
      <c r="I1881" s="25"/>
    </row>
    <row r="1882" ht="12.75">
      <c r="I1882" s="25"/>
    </row>
    <row r="1883" ht="12.75">
      <c r="I1883" s="25"/>
    </row>
    <row r="1884" ht="12.75">
      <c r="I1884" s="25"/>
    </row>
    <row r="1885" ht="12.75">
      <c r="I1885" s="25"/>
    </row>
    <row r="1886" ht="12.75">
      <c r="I1886" s="25"/>
    </row>
    <row r="1887" ht="12.75">
      <c r="I1887" s="25"/>
    </row>
    <row r="1888" ht="12.75">
      <c r="I1888" s="25"/>
    </row>
    <row r="1889" ht="12.75">
      <c r="I1889" s="25"/>
    </row>
    <row r="1890" ht="12.75">
      <c r="I1890" s="25"/>
    </row>
    <row r="1891" ht="12.75">
      <c r="I1891" s="25"/>
    </row>
    <row r="1892" ht="12.75">
      <c r="I1892" s="25"/>
    </row>
    <row r="1893" ht="12.75">
      <c r="I1893" s="25"/>
    </row>
    <row r="1894" ht="12.75">
      <c r="I1894" s="25"/>
    </row>
    <row r="1895" ht="12.75">
      <c r="I1895" s="25"/>
    </row>
    <row r="1896" ht="12.75">
      <c r="I1896" s="25"/>
    </row>
    <row r="1897" ht="12.75">
      <c r="I1897" s="25"/>
    </row>
    <row r="1898" ht="12.75">
      <c r="I1898" s="25"/>
    </row>
    <row r="1899" ht="12.75">
      <c r="I1899" s="25"/>
    </row>
    <row r="1900" ht="12.75">
      <c r="I1900" s="25"/>
    </row>
    <row r="1901" ht="12.75">
      <c r="I1901" s="25"/>
    </row>
    <row r="1902" ht="12.75">
      <c r="I1902" s="25"/>
    </row>
    <row r="1903" ht="12.75">
      <c r="I1903" s="25"/>
    </row>
    <row r="1904" ht="12.75">
      <c r="I1904" s="25"/>
    </row>
    <row r="1905" ht="12.75">
      <c r="I1905" s="25"/>
    </row>
    <row r="1906" ht="12.75">
      <c r="I1906" s="25"/>
    </row>
    <row r="1907" ht="12.75">
      <c r="I1907" s="25"/>
    </row>
    <row r="1908" ht="12.75">
      <c r="I1908" s="25"/>
    </row>
    <row r="1909" ht="12.75">
      <c r="I1909" s="25"/>
    </row>
    <row r="1910" ht="12.75">
      <c r="I1910" s="25"/>
    </row>
    <row r="1911" ht="12.75">
      <c r="I1911" s="25"/>
    </row>
    <row r="1912" ht="12.75">
      <c r="I1912" s="25"/>
    </row>
    <row r="1913" ht="12.75">
      <c r="I1913" s="25"/>
    </row>
    <row r="1914" ht="12.75">
      <c r="I1914" s="25"/>
    </row>
    <row r="1915" ht="12.75">
      <c r="I1915" s="25"/>
    </row>
    <row r="1916" ht="12.75">
      <c r="I1916" s="25"/>
    </row>
    <row r="1917" ht="12.75">
      <c r="I1917" s="25"/>
    </row>
    <row r="1918" ht="12.75">
      <c r="I1918" s="25"/>
    </row>
    <row r="1919" ht="12.75">
      <c r="I1919" s="25"/>
    </row>
    <row r="1920" ht="12.75">
      <c r="I1920" s="25"/>
    </row>
    <row r="1921" ht="12.75">
      <c r="I1921" s="25"/>
    </row>
    <row r="1922" ht="12.75">
      <c r="I1922" s="25"/>
    </row>
    <row r="1923" ht="12.75">
      <c r="I1923" s="25"/>
    </row>
    <row r="1924" ht="12.75">
      <c r="I1924" s="25"/>
    </row>
    <row r="1925" ht="12.75">
      <c r="I1925" s="25"/>
    </row>
    <row r="1926" ht="12.75">
      <c r="I1926" s="25"/>
    </row>
    <row r="1927" ht="12.75">
      <c r="I1927" s="25"/>
    </row>
    <row r="1928" ht="12.75">
      <c r="I1928" s="25"/>
    </row>
    <row r="1929" ht="12.75">
      <c r="I1929" s="25"/>
    </row>
    <row r="1930" ht="12.75">
      <c r="I1930" s="25"/>
    </row>
    <row r="1931" ht="12.75">
      <c r="I1931" s="25"/>
    </row>
    <row r="1932" ht="12.75">
      <c r="I1932" s="25"/>
    </row>
    <row r="1933" ht="12.75">
      <c r="I1933" s="25"/>
    </row>
    <row r="1934" ht="12.75">
      <c r="I1934" s="25"/>
    </row>
    <row r="1935" ht="12.75">
      <c r="I1935" s="25"/>
    </row>
    <row r="1936" ht="12.75">
      <c r="I1936" s="25"/>
    </row>
    <row r="1937" ht="12.75">
      <c r="I1937" s="25"/>
    </row>
    <row r="1938" ht="12.75">
      <c r="I1938" s="25"/>
    </row>
    <row r="1939" ht="12.75">
      <c r="I1939" s="25"/>
    </row>
    <row r="1940" ht="12.75">
      <c r="I1940" s="25"/>
    </row>
    <row r="1941" ht="12.75">
      <c r="I1941" s="25"/>
    </row>
    <row r="1942" ht="12.75">
      <c r="I1942" s="25"/>
    </row>
    <row r="1943" ht="12.75">
      <c r="I1943" s="25"/>
    </row>
    <row r="1944" ht="12.75">
      <c r="I1944" s="25"/>
    </row>
    <row r="1945" ht="12.75">
      <c r="I1945" s="25"/>
    </row>
    <row r="1946" ht="12.75">
      <c r="I1946" s="25"/>
    </row>
    <row r="1947" ht="12.75">
      <c r="I1947" s="25"/>
    </row>
    <row r="1948" ht="12.75">
      <c r="I1948" s="25"/>
    </row>
    <row r="1949" ht="12.75">
      <c r="I1949" s="25"/>
    </row>
    <row r="1950" ht="12.75">
      <c r="I1950" s="25"/>
    </row>
    <row r="1951" ht="12.75">
      <c r="I1951" s="25"/>
    </row>
    <row r="1952" ht="12.75">
      <c r="I1952" s="25"/>
    </row>
    <row r="1953" ht="12.75">
      <c r="I1953" s="25"/>
    </row>
    <row r="1954" ht="12.75">
      <c r="I1954" s="25"/>
    </row>
    <row r="1955" ht="12.75">
      <c r="I1955" s="25"/>
    </row>
    <row r="1956" ht="12.75">
      <c r="I1956" s="25"/>
    </row>
    <row r="1957" ht="12.75">
      <c r="I1957" s="25"/>
    </row>
    <row r="1958" ht="12.75">
      <c r="I1958" s="25"/>
    </row>
    <row r="1959" ht="12.75">
      <c r="I1959" s="25"/>
    </row>
    <row r="1960" ht="12.75">
      <c r="I1960" s="25"/>
    </row>
    <row r="1961" ht="12.75">
      <c r="I1961" s="25"/>
    </row>
    <row r="1962" ht="12.75">
      <c r="I1962" s="25"/>
    </row>
    <row r="1963" ht="12.75">
      <c r="I1963" s="25"/>
    </row>
    <row r="1964" ht="12.75">
      <c r="I1964" s="25"/>
    </row>
    <row r="1965" ht="12.75">
      <c r="I1965" s="25"/>
    </row>
    <row r="1966" ht="12.75">
      <c r="I1966" s="25"/>
    </row>
    <row r="1967" ht="12.75">
      <c r="I1967" s="25"/>
    </row>
    <row r="1968" ht="12.75">
      <c r="I1968" s="25"/>
    </row>
    <row r="1969" ht="12.75">
      <c r="I1969" s="25"/>
    </row>
    <row r="1970" ht="12.75">
      <c r="I1970" s="25"/>
    </row>
    <row r="1971" ht="12.75">
      <c r="I1971" s="25"/>
    </row>
    <row r="1972" ht="12.75">
      <c r="I1972" s="25"/>
    </row>
    <row r="1973" ht="12.75">
      <c r="I1973" s="25"/>
    </row>
    <row r="1974" ht="12.75">
      <c r="I1974" s="25"/>
    </row>
    <row r="1975" ht="12.75">
      <c r="I1975" s="25"/>
    </row>
    <row r="1976" ht="12.75">
      <c r="I1976" s="25"/>
    </row>
    <row r="1977" ht="12.75">
      <c r="I1977" s="25"/>
    </row>
    <row r="1978" ht="12.75">
      <c r="I1978" s="25"/>
    </row>
    <row r="1979" ht="12.75">
      <c r="I1979" s="25"/>
    </row>
    <row r="1980" ht="12.75">
      <c r="I1980" s="25"/>
    </row>
    <row r="1981" ht="12.75">
      <c r="I1981" s="25"/>
    </row>
    <row r="1982" ht="12.75">
      <c r="I1982" s="25"/>
    </row>
    <row r="1983" ht="12.75">
      <c r="I1983" s="25"/>
    </row>
    <row r="1984" ht="12.75">
      <c r="I1984" s="25"/>
    </row>
    <row r="1985" ht="12.75">
      <c r="I1985" s="25"/>
    </row>
    <row r="1986" ht="12.75">
      <c r="I1986" s="25"/>
    </row>
    <row r="1987" ht="12.75">
      <c r="I1987" s="25"/>
    </row>
    <row r="1988" ht="12.75">
      <c r="I1988" s="25"/>
    </row>
    <row r="1989" ht="12.75">
      <c r="I1989" s="25"/>
    </row>
    <row r="1990" ht="12.75">
      <c r="I1990" s="25"/>
    </row>
    <row r="1991" ht="12.75">
      <c r="I1991" s="25"/>
    </row>
    <row r="1992" ht="12.75">
      <c r="I1992" s="25"/>
    </row>
    <row r="1993" ht="12.75">
      <c r="I1993" s="25"/>
    </row>
    <row r="1994" ht="12.75">
      <c r="I1994" s="25"/>
    </row>
    <row r="1995" ht="12.75">
      <c r="I1995" s="25"/>
    </row>
    <row r="1996" ht="12.75">
      <c r="I1996" s="25"/>
    </row>
    <row r="1997" ht="12.75">
      <c r="I1997" s="25"/>
    </row>
    <row r="1998" ht="12.75">
      <c r="I1998" s="25"/>
    </row>
    <row r="1999" ht="12.75">
      <c r="I1999" s="25"/>
    </row>
    <row r="2000" ht="12.75">
      <c r="I2000" s="25"/>
    </row>
    <row r="2001" ht="12.75">
      <c r="I2001" s="25"/>
    </row>
    <row r="2002" ht="12.75">
      <c r="I2002" s="25"/>
    </row>
    <row r="2003" ht="12.75">
      <c r="I2003" s="25"/>
    </row>
    <row r="2004" ht="12.75">
      <c r="I2004" s="25"/>
    </row>
    <row r="2005" ht="12.75">
      <c r="I2005" s="25"/>
    </row>
    <row r="2006" ht="12.75">
      <c r="I2006" s="25"/>
    </row>
    <row r="2007" ht="12.75">
      <c r="I2007" s="25"/>
    </row>
    <row r="2008" ht="12.75">
      <c r="I2008" s="25"/>
    </row>
    <row r="2009" ht="12.75">
      <c r="I2009" s="25"/>
    </row>
    <row r="2010" ht="12.75">
      <c r="I2010" s="25"/>
    </row>
    <row r="2011" ht="12.75">
      <c r="I2011" s="25"/>
    </row>
    <row r="2012" ht="12.75">
      <c r="I2012" s="25"/>
    </row>
    <row r="2013" ht="12.75">
      <c r="I2013" s="25"/>
    </row>
    <row r="2014" ht="12.75">
      <c r="I2014" s="25"/>
    </row>
    <row r="2015" ht="12.75">
      <c r="I2015" s="25"/>
    </row>
    <row r="2016" ht="12.75">
      <c r="I2016" s="25"/>
    </row>
    <row r="2017" ht="12.75">
      <c r="I2017" s="25"/>
    </row>
    <row r="2018" ht="12.75">
      <c r="I2018" s="25"/>
    </row>
    <row r="2019" ht="12.75">
      <c r="I2019" s="25"/>
    </row>
    <row r="2020" ht="12.75">
      <c r="I2020" s="25"/>
    </row>
    <row r="2021" ht="12.75">
      <c r="I2021" s="25"/>
    </row>
    <row r="2022" ht="12.75">
      <c r="I2022" s="25"/>
    </row>
    <row r="2023" ht="12.75">
      <c r="I2023" s="25"/>
    </row>
    <row r="2024" ht="12.75">
      <c r="I2024" s="25"/>
    </row>
    <row r="2025" ht="12.75">
      <c r="I2025" s="25"/>
    </row>
    <row r="2026" ht="12.75">
      <c r="I2026" s="25"/>
    </row>
    <row r="2027" ht="12.75">
      <c r="I2027" s="25"/>
    </row>
    <row r="2028" ht="12.75">
      <c r="I2028" s="25"/>
    </row>
    <row r="2029" ht="12.75">
      <c r="I2029" s="25"/>
    </row>
    <row r="2030" ht="12.75">
      <c r="I2030" s="25"/>
    </row>
    <row r="2031" ht="12.75">
      <c r="I2031" s="25"/>
    </row>
    <row r="2032" ht="12.75">
      <c r="I2032" s="25"/>
    </row>
    <row r="2033" ht="12.75">
      <c r="I2033" s="25"/>
    </row>
    <row r="2034" ht="12.75">
      <c r="I2034" s="25"/>
    </row>
    <row r="2035" ht="12.75">
      <c r="I2035" s="25"/>
    </row>
    <row r="2036" ht="12.75">
      <c r="I2036" s="25"/>
    </row>
    <row r="2037" ht="12.75">
      <c r="I2037" s="25"/>
    </row>
    <row r="2038" ht="12.75">
      <c r="I2038" s="25"/>
    </row>
    <row r="2039" ht="12.75">
      <c r="I2039" s="25"/>
    </row>
    <row r="2040" ht="12.75">
      <c r="I2040" s="25"/>
    </row>
    <row r="2041" ht="12.75">
      <c r="I2041" s="25"/>
    </row>
    <row r="2042" ht="12.75">
      <c r="I2042" s="25"/>
    </row>
    <row r="2043" ht="12.75">
      <c r="I2043" s="25"/>
    </row>
    <row r="2044" ht="12.75">
      <c r="I2044" s="25"/>
    </row>
    <row r="2045" ht="12.75">
      <c r="I2045" s="25"/>
    </row>
    <row r="2046" ht="12.75">
      <c r="I2046" s="25"/>
    </row>
    <row r="2047" ht="12.75">
      <c r="I2047" s="25"/>
    </row>
    <row r="2048" ht="12.75">
      <c r="I2048" s="25"/>
    </row>
    <row r="2049" ht="12.75">
      <c r="I2049" s="25"/>
    </row>
    <row r="2050" ht="12.75">
      <c r="I2050" s="25"/>
    </row>
    <row r="2051" ht="12.75">
      <c r="I2051" s="25"/>
    </row>
    <row r="2052" ht="12.75">
      <c r="I2052" s="25"/>
    </row>
    <row r="2053" ht="12.75">
      <c r="I2053" s="25"/>
    </row>
    <row r="2054" ht="12.75">
      <c r="I2054" s="25"/>
    </row>
    <row r="2055" ht="12.75">
      <c r="I2055" s="25"/>
    </row>
    <row r="2056" ht="12.75">
      <c r="I2056" s="25"/>
    </row>
    <row r="2057" ht="12.75">
      <c r="I2057" s="25"/>
    </row>
    <row r="2058" ht="12.75">
      <c r="I2058" s="25"/>
    </row>
    <row r="2059" ht="12.75">
      <c r="I2059" s="25"/>
    </row>
    <row r="2060" ht="12.75">
      <c r="I2060" s="25"/>
    </row>
    <row r="2061" ht="12.75">
      <c r="I2061" s="25"/>
    </row>
    <row r="2062" ht="12.75">
      <c r="I2062" s="25"/>
    </row>
    <row r="2063" ht="12.75">
      <c r="I2063" s="25"/>
    </row>
    <row r="2064" ht="12.75">
      <c r="I2064" s="25"/>
    </row>
    <row r="2065" ht="12.75">
      <c r="I2065" s="25"/>
    </row>
    <row r="2066" ht="12.75">
      <c r="I2066" s="25"/>
    </row>
    <row r="2067" ht="12.75">
      <c r="I2067" s="25"/>
    </row>
    <row r="2068" ht="12.75">
      <c r="I2068" s="25"/>
    </row>
    <row r="2069" ht="12.75">
      <c r="I2069" s="25"/>
    </row>
    <row r="2070" ht="12.75">
      <c r="I2070" s="25"/>
    </row>
    <row r="2071" ht="12.75">
      <c r="I2071" s="25"/>
    </row>
    <row r="2072" ht="12.75">
      <c r="I2072" s="25"/>
    </row>
    <row r="2073" ht="12.75">
      <c r="I2073" s="25"/>
    </row>
    <row r="2074" ht="12.75">
      <c r="I2074" s="25"/>
    </row>
    <row r="2075" ht="12.75">
      <c r="I2075" s="25"/>
    </row>
    <row r="2076" ht="12.75">
      <c r="I2076" s="25"/>
    </row>
    <row r="2077" ht="12.75">
      <c r="I2077" s="25"/>
    </row>
    <row r="2078" ht="12.75">
      <c r="I2078" s="25"/>
    </row>
    <row r="2079" ht="12.75">
      <c r="I2079" s="25"/>
    </row>
    <row r="2080" ht="12.75">
      <c r="I2080" s="25"/>
    </row>
    <row r="2081" ht="12.75">
      <c r="I2081" s="25"/>
    </row>
    <row r="2082" ht="12.75">
      <c r="I2082" s="25"/>
    </row>
    <row r="2083" ht="12.75">
      <c r="I2083" s="25"/>
    </row>
    <row r="2084" ht="12.75">
      <c r="I2084" s="25"/>
    </row>
    <row r="2085" ht="12.75">
      <c r="I2085" s="25"/>
    </row>
    <row r="2086" ht="12.75">
      <c r="I2086" s="25"/>
    </row>
    <row r="2087" ht="12.75">
      <c r="I2087" s="25"/>
    </row>
    <row r="2088" ht="12.75">
      <c r="I2088" s="25"/>
    </row>
    <row r="2089" ht="12.75">
      <c r="I2089" s="25"/>
    </row>
    <row r="2090" ht="12.75">
      <c r="I2090" s="25"/>
    </row>
    <row r="2091" ht="12.75">
      <c r="I2091" s="25"/>
    </row>
    <row r="2092" ht="12.75">
      <c r="I2092" s="25"/>
    </row>
    <row r="2093" ht="12.75">
      <c r="I2093" s="25"/>
    </row>
    <row r="2094" ht="12.75">
      <c r="I2094" s="25"/>
    </row>
    <row r="2095" ht="12.75">
      <c r="I2095" s="25"/>
    </row>
    <row r="2096" ht="12.75">
      <c r="I2096" s="25"/>
    </row>
    <row r="2097" ht="12.75">
      <c r="I2097" s="25"/>
    </row>
    <row r="2098" ht="12.75">
      <c r="I2098" s="25"/>
    </row>
    <row r="2099" ht="12.75">
      <c r="I2099" s="25"/>
    </row>
    <row r="2100" ht="12.75">
      <c r="I2100" s="25"/>
    </row>
    <row r="2101" ht="12.75">
      <c r="I2101" s="25"/>
    </row>
    <row r="2102" ht="12.75">
      <c r="I2102" s="25"/>
    </row>
    <row r="2103" ht="12.75">
      <c r="I2103" s="25"/>
    </row>
    <row r="2104" ht="12.75">
      <c r="I2104" s="25"/>
    </row>
    <row r="2105" ht="12.75">
      <c r="I2105" s="25"/>
    </row>
    <row r="2106" ht="12.75">
      <c r="I2106" s="25"/>
    </row>
    <row r="2107" ht="12.75">
      <c r="I2107" s="25"/>
    </row>
    <row r="2108" ht="12.75">
      <c r="I2108" s="25"/>
    </row>
    <row r="2109" ht="12.75">
      <c r="I2109" s="25"/>
    </row>
    <row r="2110" ht="12.75">
      <c r="I2110" s="25"/>
    </row>
    <row r="2111" ht="12.75">
      <c r="I2111" s="25"/>
    </row>
    <row r="2112" ht="12.75">
      <c r="I2112" s="25"/>
    </row>
    <row r="2113" ht="12.75">
      <c r="I2113" s="25"/>
    </row>
    <row r="2114" ht="12.75">
      <c r="I2114" s="25"/>
    </row>
    <row r="2115" ht="12.75">
      <c r="I2115" s="25"/>
    </row>
    <row r="2116" ht="12.75">
      <c r="I2116" s="25"/>
    </row>
    <row r="2117" ht="12.75">
      <c r="I2117" s="25"/>
    </row>
    <row r="2118" ht="12.75">
      <c r="I2118" s="25"/>
    </row>
    <row r="2119" ht="12.75">
      <c r="I2119" s="25"/>
    </row>
    <row r="2120" ht="12.75">
      <c r="I2120" s="25"/>
    </row>
    <row r="2121" ht="12.75">
      <c r="I2121" s="25"/>
    </row>
    <row r="2122" ht="12.75">
      <c r="I2122" s="25"/>
    </row>
    <row r="2123" ht="12.75">
      <c r="I2123" s="25"/>
    </row>
    <row r="2124" ht="12.75">
      <c r="I2124" s="25"/>
    </row>
    <row r="2125" ht="12.75">
      <c r="I2125" s="25"/>
    </row>
    <row r="2126" ht="12.75">
      <c r="I2126" s="25"/>
    </row>
    <row r="2127" ht="12.75">
      <c r="I2127" s="25"/>
    </row>
    <row r="2128" ht="12.75">
      <c r="I2128" s="25"/>
    </row>
    <row r="2129" ht="12.75">
      <c r="I2129" s="25"/>
    </row>
    <row r="2130" ht="12.75">
      <c r="I2130" s="25"/>
    </row>
    <row r="2131" ht="12.75">
      <c r="I2131" s="25"/>
    </row>
    <row r="2132" ht="12.75">
      <c r="I2132" s="25"/>
    </row>
    <row r="2133" ht="12.75">
      <c r="I2133" s="25"/>
    </row>
    <row r="2134" ht="12.75">
      <c r="I2134" s="25"/>
    </row>
    <row r="2135" ht="12.75">
      <c r="I2135" s="25"/>
    </row>
    <row r="2136" ht="12.75">
      <c r="I2136" s="25"/>
    </row>
    <row r="2137" ht="12.75">
      <c r="I2137" s="25"/>
    </row>
    <row r="2138" ht="12.75">
      <c r="I2138" s="25"/>
    </row>
    <row r="2139" ht="12.75">
      <c r="I2139" s="25"/>
    </row>
    <row r="2140" ht="12.75">
      <c r="I2140" s="25"/>
    </row>
    <row r="2141" ht="12.75">
      <c r="I2141" s="25"/>
    </row>
    <row r="2142" ht="12.75">
      <c r="I2142" s="25"/>
    </row>
    <row r="2143" ht="12.75">
      <c r="I2143" s="25"/>
    </row>
    <row r="2144" ht="12.75">
      <c r="I2144" s="25"/>
    </row>
    <row r="2145" ht="12.75">
      <c r="I2145" s="25"/>
    </row>
    <row r="2146" ht="12.75">
      <c r="I2146" s="25"/>
    </row>
    <row r="2147" ht="12.75">
      <c r="I2147" s="25"/>
    </row>
    <row r="2148" ht="12.75">
      <c r="I2148" s="25"/>
    </row>
    <row r="2149" ht="12.75">
      <c r="I2149" s="25"/>
    </row>
    <row r="2150" ht="12.75">
      <c r="I2150" s="25"/>
    </row>
    <row r="2151" ht="12.75">
      <c r="I2151" s="25"/>
    </row>
    <row r="2152" ht="12.75">
      <c r="I2152" s="25"/>
    </row>
    <row r="2153" ht="12.75">
      <c r="I2153" s="25"/>
    </row>
    <row r="2154" ht="12.75">
      <c r="I2154" s="25"/>
    </row>
    <row r="2155" ht="12.75">
      <c r="I2155" s="25"/>
    </row>
    <row r="2156" ht="12.75">
      <c r="I2156" s="25"/>
    </row>
    <row r="2157" ht="12.75">
      <c r="I2157" s="25"/>
    </row>
    <row r="2158" ht="12.75">
      <c r="I2158" s="25"/>
    </row>
    <row r="2159" ht="12.75">
      <c r="I2159" s="25"/>
    </row>
    <row r="2160" ht="12.75">
      <c r="I2160" s="25"/>
    </row>
    <row r="2161" ht="12.75">
      <c r="I2161" s="25"/>
    </row>
    <row r="2162" ht="12.75">
      <c r="I2162" s="25"/>
    </row>
    <row r="2163" ht="12.75">
      <c r="I2163" s="25"/>
    </row>
    <row r="2164" ht="12.75">
      <c r="I2164" s="25"/>
    </row>
    <row r="2165" ht="12.75">
      <c r="I2165" s="25"/>
    </row>
    <row r="2166" ht="12.75">
      <c r="I2166" s="25"/>
    </row>
    <row r="2167" ht="12.75">
      <c r="I2167" s="25"/>
    </row>
    <row r="2168" ht="12.75">
      <c r="I2168" s="25"/>
    </row>
    <row r="2169" ht="12.75">
      <c r="I2169" s="25"/>
    </row>
    <row r="2170" ht="12.75">
      <c r="I2170" s="25"/>
    </row>
    <row r="2171" ht="12.75">
      <c r="I2171" s="25"/>
    </row>
    <row r="2172" ht="12.75">
      <c r="I2172" s="25"/>
    </row>
    <row r="2173" ht="12.75">
      <c r="I2173" s="25"/>
    </row>
    <row r="2174" ht="12.75">
      <c r="I2174" s="25"/>
    </row>
    <row r="2175" ht="12.75">
      <c r="I2175" s="25"/>
    </row>
    <row r="2176" ht="12.75">
      <c r="I2176" s="25"/>
    </row>
    <row r="2177" ht="12.75">
      <c r="I2177" s="25"/>
    </row>
    <row r="2178" ht="12.75">
      <c r="I2178" s="25"/>
    </row>
    <row r="2179" ht="12.75">
      <c r="I2179" s="25"/>
    </row>
    <row r="2180" ht="12.75">
      <c r="I2180" s="25"/>
    </row>
    <row r="2181" ht="12.75">
      <c r="I2181" s="25"/>
    </row>
    <row r="2182" ht="12.75">
      <c r="I2182" s="25"/>
    </row>
    <row r="2183" ht="12.75">
      <c r="I2183" s="25"/>
    </row>
    <row r="2184" ht="12.75">
      <c r="I2184" s="25"/>
    </row>
    <row r="2185" ht="12.75">
      <c r="I2185" s="25"/>
    </row>
    <row r="2186" ht="12.75">
      <c r="I2186" s="25"/>
    </row>
    <row r="2187" ht="12.75">
      <c r="I2187" s="25"/>
    </row>
    <row r="2188" ht="12.75">
      <c r="I2188" s="25"/>
    </row>
    <row r="2189" ht="12.75">
      <c r="I2189" s="25"/>
    </row>
    <row r="2190" ht="12.75">
      <c r="I2190" s="25"/>
    </row>
    <row r="2191" ht="12.75">
      <c r="I2191" s="25"/>
    </row>
    <row r="2192" ht="12.75">
      <c r="I2192" s="25"/>
    </row>
    <row r="2193" ht="12.75">
      <c r="I2193" s="25"/>
    </row>
    <row r="2194" ht="12.75">
      <c r="I2194" s="25"/>
    </row>
    <row r="2195" ht="12.75">
      <c r="I2195" s="25"/>
    </row>
    <row r="2196" ht="12.75">
      <c r="I2196" s="25"/>
    </row>
    <row r="2197" ht="12.75">
      <c r="I2197" s="25"/>
    </row>
    <row r="2198" ht="12.75">
      <c r="I2198" s="25"/>
    </row>
    <row r="2199" ht="12.75">
      <c r="I2199" s="25"/>
    </row>
    <row r="2200" ht="12.75">
      <c r="I2200" s="25"/>
    </row>
    <row r="2201" ht="12.75">
      <c r="I2201" s="25"/>
    </row>
    <row r="2202" ht="12.75">
      <c r="I2202" s="25"/>
    </row>
    <row r="2203" ht="12.75">
      <c r="I2203" s="25"/>
    </row>
    <row r="2204" ht="12.75">
      <c r="I2204" s="25"/>
    </row>
    <row r="2205" ht="12.75">
      <c r="I2205" s="25"/>
    </row>
    <row r="2206" ht="12.75">
      <c r="I2206" s="25"/>
    </row>
    <row r="2207" ht="12.75">
      <c r="I2207" s="25"/>
    </row>
    <row r="2208" ht="12.75">
      <c r="I2208" s="25"/>
    </row>
    <row r="2209" ht="12.75">
      <c r="I2209" s="25"/>
    </row>
    <row r="2210" ht="12.75">
      <c r="I2210" s="25"/>
    </row>
    <row r="2211" ht="12.75">
      <c r="I2211" s="25"/>
    </row>
    <row r="2212" ht="12.75">
      <c r="I2212" s="25"/>
    </row>
    <row r="2213" ht="12.75">
      <c r="I2213" s="25"/>
    </row>
    <row r="2214" ht="12.75">
      <c r="I2214" s="25"/>
    </row>
    <row r="2215" ht="12.75">
      <c r="I2215" s="25"/>
    </row>
    <row r="2216" ht="12.75">
      <c r="I2216" s="25"/>
    </row>
    <row r="2217" ht="12.75">
      <c r="I2217" s="25"/>
    </row>
    <row r="2218" ht="12.75">
      <c r="I2218" s="25"/>
    </row>
    <row r="2219" ht="12.75">
      <c r="I2219" s="25"/>
    </row>
    <row r="2220" ht="12.75">
      <c r="I2220" s="25"/>
    </row>
    <row r="2221" ht="12.75">
      <c r="I2221" s="25"/>
    </row>
    <row r="2222" ht="12.75">
      <c r="I2222" s="25"/>
    </row>
    <row r="2223" ht="12.75">
      <c r="I2223" s="25"/>
    </row>
    <row r="2224" ht="12.75">
      <c r="I2224" s="25"/>
    </row>
    <row r="2225" ht="12.75">
      <c r="I2225" s="25"/>
    </row>
    <row r="2226" ht="12.75">
      <c r="I2226" s="25"/>
    </row>
    <row r="2227" ht="12.75">
      <c r="I2227" s="25"/>
    </row>
    <row r="2228" ht="12.75">
      <c r="I2228" s="25"/>
    </row>
    <row r="2229" ht="12.75">
      <c r="I2229" s="25"/>
    </row>
    <row r="2230" ht="12.75">
      <c r="I2230" s="25"/>
    </row>
    <row r="2231" ht="12.75">
      <c r="I2231" s="25"/>
    </row>
    <row r="2232" ht="12.75">
      <c r="I2232" s="25"/>
    </row>
    <row r="2233" ht="12.75">
      <c r="I2233" s="25"/>
    </row>
    <row r="2234" ht="12.75">
      <c r="I2234" s="25"/>
    </row>
    <row r="2235" ht="12.75">
      <c r="I2235" s="25"/>
    </row>
    <row r="2236" ht="12.75">
      <c r="I2236" s="25"/>
    </row>
    <row r="2237" ht="12.75">
      <c r="I2237" s="25"/>
    </row>
    <row r="2238" ht="12.75">
      <c r="I2238" s="25"/>
    </row>
    <row r="2239" ht="12.75">
      <c r="I2239" s="25"/>
    </row>
    <row r="2240" ht="12.75">
      <c r="I2240" s="25"/>
    </row>
    <row r="2241" ht="12.75">
      <c r="I2241" s="25"/>
    </row>
    <row r="2242" ht="12.75">
      <c r="I2242" s="25"/>
    </row>
    <row r="2243" ht="12.75">
      <c r="I2243" s="25"/>
    </row>
    <row r="2244" ht="12.75">
      <c r="I2244" s="25"/>
    </row>
    <row r="2245" ht="12.75">
      <c r="I2245" s="25"/>
    </row>
    <row r="2246" ht="12.75">
      <c r="I2246" s="25"/>
    </row>
    <row r="2247" ht="12.75">
      <c r="I2247" s="25"/>
    </row>
    <row r="2248" ht="12.75">
      <c r="I2248" s="25"/>
    </row>
    <row r="2249" ht="12.75">
      <c r="I2249" s="25"/>
    </row>
    <row r="2250" ht="12.75">
      <c r="I2250" s="25"/>
    </row>
    <row r="2251" ht="12.75">
      <c r="I2251" s="25"/>
    </row>
    <row r="2252" ht="12.75">
      <c r="I2252" s="25"/>
    </row>
    <row r="2253" ht="12.75">
      <c r="I2253" s="25"/>
    </row>
    <row r="2254" ht="12.75">
      <c r="I2254" s="25"/>
    </row>
    <row r="2255" ht="12.75">
      <c r="I2255" s="25"/>
    </row>
    <row r="2256" ht="12.75">
      <c r="I2256" s="25"/>
    </row>
    <row r="2257" ht="12.75">
      <c r="I2257" s="25"/>
    </row>
    <row r="2258" ht="12.75">
      <c r="I2258" s="25"/>
    </row>
    <row r="2259" ht="12.75">
      <c r="I2259" s="25"/>
    </row>
    <row r="2260" ht="12.75">
      <c r="I2260" s="25"/>
    </row>
    <row r="2261" ht="12.75">
      <c r="I2261" s="25"/>
    </row>
    <row r="2262" ht="12.75">
      <c r="I2262" s="25"/>
    </row>
    <row r="2263" ht="12.75">
      <c r="I2263" s="25"/>
    </row>
    <row r="2264" ht="12.75">
      <c r="I2264" s="25"/>
    </row>
    <row r="2265" ht="12.75">
      <c r="I2265" s="25"/>
    </row>
    <row r="2266" ht="12.75">
      <c r="I2266" s="25"/>
    </row>
    <row r="2267" ht="12.75">
      <c r="I2267" s="25"/>
    </row>
    <row r="2268" ht="12.75">
      <c r="I2268" s="25"/>
    </row>
    <row r="2269" ht="12.75">
      <c r="I2269" s="25"/>
    </row>
    <row r="2270" ht="12.75">
      <c r="I2270" s="25"/>
    </row>
    <row r="2271" ht="12.75">
      <c r="I2271" s="25"/>
    </row>
    <row r="2272" ht="12.75">
      <c r="I2272" s="25"/>
    </row>
    <row r="2273" ht="12.75">
      <c r="I2273" s="25"/>
    </row>
    <row r="2274" ht="12.75">
      <c r="I2274" s="25"/>
    </row>
    <row r="2275" ht="12.75">
      <c r="I2275" s="25"/>
    </row>
    <row r="2276" ht="12.75">
      <c r="I2276" s="25"/>
    </row>
    <row r="2277" ht="12.75">
      <c r="I2277" s="25"/>
    </row>
    <row r="2278" ht="12.75">
      <c r="I2278" s="25"/>
    </row>
    <row r="2279" ht="12.75">
      <c r="I2279" s="25"/>
    </row>
    <row r="2280" ht="12.75">
      <c r="I2280" s="25"/>
    </row>
    <row r="2281" ht="12.75">
      <c r="I2281" s="25"/>
    </row>
    <row r="2282" ht="12.75">
      <c r="I2282" s="25"/>
    </row>
    <row r="2283" ht="12.75">
      <c r="I2283" s="25"/>
    </row>
    <row r="2284" ht="12.75">
      <c r="I2284" s="25"/>
    </row>
    <row r="2285" ht="12.75">
      <c r="I2285" s="25"/>
    </row>
    <row r="2286" ht="12.75">
      <c r="I2286" s="25"/>
    </row>
    <row r="2287" ht="12.75">
      <c r="I2287" s="25"/>
    </row>
    <row r="2288" ht="12.75">
      <c r="I2288" s="25"/>
    </row>
    <row r="2289" ht="12.75">
      <c r="I2289" s="25"/>
    </row>
    <row r="2290" ht="12.75">
      <c r="I2290" s="25"/>
    </row>
    <row r="2291" ht="12.75">
      <c r="I2291" s="25"/>
    </row>
    <row r="2292" ht="12.75">
      <c r="I2292" s="25"/>
    </row>
    <row r="2293" ht="12.75">
      <c r="I2293" s="25"/>
    </row>
    <row r="2294" ht="12.75">
      <c r="I2294" s="25"/>
    </row>
    <row r="2295" ht="12.75">
      <c r="I2295" s="25"/>
    </row>
    <row r="2296" ht="12.75">
      <c r="I2296" s="25"/>
    </row>
    <row r="2297" ht="12.75">
      <c r="I2297" s="25"/>
    </row>
    <row r="2298" ht="12.75">
      <c r="I2298" s="25"/>
    </row>
    <row r="2299" ht="12.75">
      <c r="I2299" s="25"/>
    </row>
    <row r="2300" ht="12.75">
      <c r="I2300" s="25"/>
    </row>
    <row r="2301" ht="12.75">
      <c r="I2301" s="25"/>
    </row>
    <row r="2302" ht="12.75">
      <c r="I2302" s="25"/>
    </row>
    <row r="2303" ht="12.75">
      <c r="I2303" s="25"/>
    </row>
    <row r="2304" ht="12.75">
      <c r="I2304" s="25"/>
    </row>
    <row r="2305" ht="12.75">
      <c r="I2305" s="25"/>
    </row>
    <row r="2306" ht="12.75">
      <c r="I2306" s="25"/>
    </row>
    <row r="2307" ht="12.75">
      <c r="I2307" s="25"/>
    </row>
    <row r="2308" ht="12.75">
      <c r="I2308" s="25"/>
    </row>
    <row r="2309" ht="12.75">
      <c r="I2309" s="25"/>
    </row>
    <row r="2310" ht="12.75">
      <c r="I2310" s="25"/>
    </row>
    <row r="2311" ht="12.75">
      <c r="I2311" s="25"/>
    </row>
    <row r="2312" ht="12.75">
      <c r="I2312" s="25"/>
    </row>
    <row r="2313" ht="12.75">
      <c r="I2313" s="25"/>
    </row>
    <row r="2314" ht="12.75">
      <c r="I2314" s="25"/>
    </row>
    <row r="2315" ht="12.75">
      <c r="I2315" s="25"/>
    </row>
    <row r="2316" ht="12.75">
      <c r="I2316" s="25"/>
    </row>
    <row r="2317" ht="12.75">
      <c r="I2317" s="25"/>
    </row>
    <row r="2318" ht="12.75">
      <c r="I2318" s="25"/>
    </row>
    <row r="2319" ht="12.75">
      <c r="I2319" s="25"/>
    </row>
    <row r="2320" ht="12.75">
      <c r="I2320" s="25"/>
    </row>
    <row r="2321" ht="12.75">
      <c r="I2321" s="25"/>
    </row>
    <row r="2322" ht="12.75">
      <c r="I2322" s="25"/>
    </row>
    <row r="2323" ht="12.75">
      <c r="I2323" s="25"/>
    </row>
    <row r="2324" ht="12.75">
      <c r="I2324" s="25"/>
    </row>
    <row r="2325" ht="12.75">
      <c r="I2325" s="25"/>
    </row>
    <row r="2326" ht="12.75">
      <c r="I2326" s="25"/>
    </row>
    <row r="2327" ht="12.75">
      <c r="I2327" s="25"/>
    </row>
    <row r="2328" ht="12.75">
      <c r="I2328" s="25"/>
    </row>
    <row r="2329" ht="12.75">
      <c r="I2329" s="25"/>
    </row>
    <row r="2330" ht="12.75">
      <c r="I2330" s="25"/>
    </row>
    <row r="2331" ht="12.75">
      <c r="I2331" s="25"/>
    </row>
    <row r="2332" ht="12.75">
      <c r="I2332" s="25"/>
    </row>
    <row r="2333" ht="12.75">
      <c r="I2333" s="25"/>
    </row>
    <row r="2334" ht="12.75">
      <c r="I2334" s="25"/>
    </row>
    <row r="2335" ht="12.75">
      <c r="I2335" s="25"/>
    </row>
    <row r="2336" ht="12.75">
      <c r="I2336" s="25"/>
    </row>
    <row r="2337" ht="12.75">
      <c r="I2337" s="25"/>
    </row>
    <row r="2338" ht="12.75">
      <c r="I2338" s="25"/>
    </row>
    <row r="2339" ht="12.75">
      <c r="I2339" s="25"/>
    </row>
    <row r="2340" ht="12.75">
      <c r="I2340" s="25"/>
    </row>
    <row r="2341" ht="12.75">
      <c r="I2341" s="25"/>
    </row>
    <row r="2342" ht="12.75">
      <c r="I2342" s="25"/>
    </row>
    <row r="2343" ht="12.75">
      <c r="I2343" s="25"/>
    </row>
    <row r="2344" ht="12.75">
      <c r="I2344" s="25"/>
    </row>
    <row r="2345" ht="12.75">
      <c r="I2345" s="25"/>
    </row>
    <row r="2346" ht="12.75">
      <c r="I2346" s="25"/>
    </row>
    <row r="2347" ht="12.75">
      <c r="I2347" s="25"/>
    </row>
    <row r="2348" ht="12.75">
      <c r="I2348" s="25"/>
    </row>
    <row r="2349" ht="12.75">
      <c r="I2349" s="25"/>
    </row>
    <row r="2350" ht="12.75">
      <c r="I2350" s="25"/>
    </row>
    <row r="2351" ht="12.75">
      <c r="I2351" s="25"/>
    </row>
    <row r="2352" ht="12.75">
      <c r="I2352" s="25"/>
    </row>
    <row r="2353" ht="12.75">
      <c r="I2353" s="25"/>
    </row>
    <row r="2354" ht="12.75">
      <c r="I2354" s="25"/>
    </row>
    <row r="2355" ht="12.75">
      <c r="I2355" s="25"/>
    </row>
    <row r="2356" ht="12.75">
      <c r="I2356" s="25"/>
    </row>
    <row r="2357" ht="12.75">
      <c r="I2357" s="25"/>
    </row>
    <row r="2358" ht="12.75">
      <c r="I2358" s="25"/>
    </row>
    <row r="2359" ht="12.75">
      <c r="I2359" s="25"/>
    </row>
    <row r="2360" ht="12.75">
      <c r="I2360" s="25"/>
    </row>
    <row r="2361" ht="12.75">
      <c r="I2361" s="25"/>
    </row>
    <row r="2362" ht="12.75">
      <c r="I2362" s="25"/>
    </row>
    <row r="2363" ht="12.75">
      <c r="I2363" s="25"/>
    </row>
    <row r="2364" ht="12.75">
      <c r="I2364" s="25"/>
    </row>
    <row r="2365" ht="12.75">
      <c r="I2365" s="25"/>
    </row>
    <row r="2366" ht="12.75">
      <c r="I2366" s="25"/>
    </row>
    <row r="2367" ht="12.75">
      <c r="I2367" s="25"/>
    </row>
    <row r="2368" ht="12.75">
      <c r="I2368" s="25"/>
    </row>
    <row r="2369" ht="12.75">
      <c r="I2369" s="25"/>
    </row>
    <row r="2370" ht="12.75">
      <c r="I2370" s="25"/>
    </row>
    <row r="2371" ht="12.75">
      <c r="I2371" s="25"/>
    </row>
    <row r="2372" ht="12.75">
      <c r="I2372" s="25"/>
    </row>
    <row r="2373" ht="12.75">
      <c r="I2373" s="25"/>
    </row>
    <row r="2374" ht="12.75">
      <c r="I2374" s="25"/>
    </row>
    <row r="2375" ht="12.75">
      <c r="I2375" s="25"/>
    </row>
    <row r="2376" ht="12.75">
      <c r="I2376" s="25"/>
    </row>
    <row r="2377" ht="12.75">
      <c r="I2377" s="25"/>
    </row>
    <row r="2378" ht="12.75">
      <c r="I2378" s="25"/>
    </row>
    <row r="2379" ht="12.75">
      <c r="I2379" s="25"/>
    </row>
    <row r="2380" ht="12.75">
      <c r="I2380" s="25"/>
    </row>
    <row r="2381" ht="12.75">
      <c r="I2381" s="25"/>
    </row>
    <row r="2382" ht="12.75">
      <c r="I2382" s="25"/>
    </row>
    <row r="2383" ht="12.75">
      <c r="I2383" s="25"/>
    </row>
    <row r="2384" ht="12.75">
      <c r="I2384" s="25"/>
    </row>
    <row r="2385" ht="12.75">
      <c r="I2385" s="25"/>
    </row>
    <row r="2386" ht="12.75">
      <c r="I2386" s="25"/>
    </row>
    <row r="2387" ht="12.75">
      <c r="I2387" s="25"/>
    </row>
    <row r="2388" ht="12.75">
      <c r="I2388" s="25"/>
    </row>
    <row r="2389" ht="12.75">
      <c r="I2389" s="25"/>
    </row>
    <row r="2390" ht="12.75">
      <c r="I2390" s="25"/>
    </row>
    <row r="2391" ht="12.75">
      <c r="I2391" s="25"/>
    </row>
    <row r="2392" ht="12.75">
      <c r="I2392" s="25"/>
    </row>
    <row r="2393" ht="12.75">
      <c r="I2393" s="25"/>
    </row>
    <row r="2394" ht="12.75">
      <c r="I2394" s="25"/>
    </row>
    <row r="2395" ht="12.75">
      <c r="I2395" s="25"/>
    </row>
    <row r="2396" ht="12.75">
      <c r="I2396" s="25"/>
    </row>
    <row r="2397" ht="12.75">
      <c r="I2397" s="25"/>
    </row>
    <row r="2398" ht="12.75">
      <c r="I2398" s="25"/>
    </row>
    <row r="2399" ht="12.75">
      <c r="I2399" s="25"/>
    </row>
    <row r="2400" ht="12.75">
      <c r="I2400" s="25"/>
    </row>
    <row r="2401" ht="12.75">
      <c r="I2401" s="25"/>
    </row>
    <row r="2402" ht="12.75">
      <c r="I2402" s="25"/>
    </row>
    <row r="2403" ht="12.75">
      <c r="I2403" s="25"/>
    </row>
    <row r="2404" ht="12.75">
      <c r="I2404" s="25"/>
    </row>
    <row r="2405" ht="12.75">
      <c r="I2405" s="25"/>
    </row>
    <row r="2406" ht="12.75">
      <c r="I2406" s="25"/>
    </row>
    <row r="2407" ht="12.75">
      <c r="I2407" s="25"/>
    </row>
    <row r="2408" ht="12.75">
      <c r="I2408" s="25"/>
    </row>
    <row r="2409" ht="12.75">
      <c r="I2409" s="25"/>
    </row>
    <row r="2410" ht="12.75">
      <c r="I2410" s="25"/>
    </row>
    <row r="2411" ht="12.75">
      <c r="I2411" s="25"/>
    </row>
    <row r="2412" ht="12.75">
      <c r="I2412" s="25"/>
    </row>
    <row r="2413" ht="12.75">
      <c r="I2413" s="25"/>
    </row>
    <row r="2414" ht="12.75">
      <c r="I2414" s="25"/>
    </row>
    <row r="2415" ht="12.75">
      <c r="I2415" s="25"/>
    </row>
    <row r="2416" ht="12.75">
      <c r="I2416" s="25"/>
    </row>
    <row r="2417" ht="12.75">
      <c r="I2417" s="25"/>
    </row>
    <row r="2418" ht="12.75">
      <c r="I2418" s="25"/>
    </row>
    <row r="2419" ht="12.75">
      <c r="I2419" s="25"/>
    </row>
    <row r="2420" ht="12.75">
      <c r="I2420" s="25"/>
    </row>
    <row r="2421" ht="12.75">
      <c r="I2421" s="25"/>
    </row>
    <row r="2422" ht="12.75">
      <c r="I2422" s="25"/>
    </row>
    <row r="2423" ht="12.75">
      <c r="I2423" s="25"/>
    </row>
    <row r="2424" ht="12.75">
      <c r="I2424" s="25"/>
    </row>
    <row r="2425" ht="12.75">
      <c r="I2425" s="25"/>
    </row>
    <row r="2426" ht="12.75">
      <c r="I2426" s="25"/>
    </row>
    <row r="2427" ht="12.75">
      <c r="I2427" s="25"/>
    </row>
    <row r="2428" ht="12.75">
      <c r="I2428" s="25"/>
    </row>
    <row r="2429" ht="12.75">
      <c r="I2429" s="25"/>
    </row>
    <row r="2430" ht="12.75">
      <c r="I2430" s="25"/>
    </row>
    <row r="2431" ht="12.75">
      <c r="I2431" s="25"/>
    </row>
    <row r="2432" ht="12.75">
      <c r="I2432" s="25"/>
    </row>
    <row r="2433" ht="12.75">
      <c r="I2433" s="25"/>
    </row>
    <row r="2434" ht="12.75">
      <c r="I2434" s="25"/>
    </row>
    <row r="2435" ht="12.75">
      <c r="I2435" s="25"/>
    </row>
    <row r="2436" ht="12.75">
      <c r="I2436" s="25"/>
    </row>
    <row r="2437" ht="12.75">
      <c r="I2437" s="25"/>
    </row>
    <row r="2438" ht="12.75">
      <c r="I2438" s="25"/>
    </row>
    <row r="2439" ht="12.75">
      <c r="I2439" s="25"/>
    </row>
    <row r="2440" ht="12.75">
      <c r="I2440" s="25"/>
    </row>
    <row r="2441" ht="12.75">
      <c r="I2441" s="25"/>
    </row>
    <row r="2442" ht="12.75">
      <c r="I2442" s="25"/>
    </row>
    <row r="2443" ht="12.75">
      <c r="I2443" s="25"/>
    </row>
    <row r="2444" ht="12.75">
      <c r="I2444" s="25"/>
    </row>
    <row r="2445" ht="12.75">
      <c r="I2445" s="25"/>
    </row>
    <row r="2446" ht="12.75">
      <c r="I2446" s="25"/>
    </row>
    <row r="2447" ht="12.75">
      <c r="I2447" s="25"/>
    </row>
    <row r="2448" ht="12.75">
      <c r="I2448" s="25"/>
    </row>
    <row r="2449" ht="12.75">
      <c r="I2449" s="25"/>
    </row>
    <row r="2450" ht="12.75">
      <c r="I2450" s="25"/>
    </row>
    <row r="2451" ht="12.75">
      <c r="I2451" s="25"/>
    </row>
    <row r="2452" ht="12.75">
      <c r="I2452" s="25"/>
    </row>
    <row r="2453" ht="12.75">
      <c r="I2453" s="25"/>
    </row>
    <row r="2454" ht="12.75">
      <c r="I2454" s="25"/>
    </row>
    <row r="2455" ht="12.75">
      <c r="I2455" s="25"/>
    </row>
    <row r="2456" ht="12.75">
      <c r="I2456" s="25"/>
    </row>
    <row r="2457" ht="12.75">
      <c r="I2457" s="25"/>
    </row>
    <row r="2458" ht="12.75">
      <c r="I2458" s="25"/>
    </row>
    <row r="2459" ht="12.75">
      <c r="I2459" s="25"/>
    </row>
    <row r="2460" ht="12.75">
      <c r="I2460" s="25"/>
    </row>
    <row r="2461" ht="12.75">
      <c r="I2461" s="25"/>
    </row>
    <row r="2462" ht="12.75">
      <c r="I2462" s="25"/>
    </row>
    <row r="2463" ht="12.75">
      <c r="I2463" s="25"/>
    </row>
    <row r="2464" ht="12.75">
      <c r="I2464" s="25"/>
    </row>
    <row r="2465" ht="12.75">
      <c r="I2465" s="25"/>
    </row>
    <row r="2466" ht="12.75">
      <c r="I2466" s="25"/>
    </row>
    <row r="2467" ht="12.75">
      <c r="I2467" s="25"/>
    </row>
    <row r="2468" ht="12.75">
      <c r="I2468" s="25"/>
    </row>
    <row r="2469" ht="12.75">
      <c r="I2469" s="25"/>
    </row>
    <row r="2470" ht="12.75">
      <c r="I2470" s="25"/>
    </row>
    <row r="2471" ht="12.75">
      <c r="I2471" s="25"/>
    </row>
    <row r="2472" ht="12.75">
      <c r="I2472" s="25"/>
    </row>
    <row r="2473" ht="12.75">
      <c r="I2473" s="25"/>
    </row>
    <row r="2474" ht="12.75">
      <c r="I2474" s="25"/>
    </row>
    <row r="2475" ht="12.75">
      <c r="I2475" s="25"/>
    </row>
    <row r="2476" ht="12.75">
      <c r="I2476" s="25"/>
    </row>
    <row r="2477" ht="12.75">
      <c r="I2477" s="25"/>
    </row>
    <row r="2478" ht="12.75">
      <c r="I2478" s="25"/>
    </row>
    <row r="2479" ht="12.75">
      <c r="I2479" s="25"/>
    </row>
    <row r="2480" ht="12.75">
      <c r="I2480" s="25"/>
    </row>
    <row r="2481" ht="12.75">
      <c r="I2481" s="25"/>
    </row>
    <row r="2482" ht="12.75">
      <c r="I2482" s="25"/>
    </row>
    <row r="2483" ht="12.75">
      <c r="I2483" s="25"/>
    </row>
    <row r="2484" ht="12.75">
      <c r="I2484" s="25"/>
    </row>
    <row r="2485" ht="12.75">
      <c r="I2485" s="25"/>
    </row>
    <row r="2486" ht="12.75">
      <c r="I2486" s="25"/>
    </row>
    <row r="2487" ht="12.75">
      <c r="I2487" s="25"/>
    </row>
    <row r="2488" ht="12.75">
      <c r="I2488" s="25"/>
    </row>
    <row r="2489" ht="12.75">
      <c r="I2489" s="25"/>
    </row>
    <row r="2490" ht="12.75">
      <c r="I2490" s="25"/>
    </row>
    <row r="2491" ht="12.75">
      <c r="I2491" s="25"/>
    </row>
    <row r="2492" ht="12.75">
      <c r="I2492" s="25"/>
    </row>
    <row r="2493" ht="12.75">
      <c r="I2493" s="25"/>
    </row>
    <row r="2494" ht="12.75">
      <c r="I2494" s="25"/>
    </row>
    <row r="2495" ht="12.75">
      <c r="I2495" s="25"/>
    </row>
    <row r="2496" ht="12.75">
      <c r="I2496" s="25"/>
    </row>
    <row r="2497" ht="12.75">
      <c r="I2497" s="25"/>
    </row>
    <row r="2498" ht="12.75">
      <c r="I2498" s="25"/>
    </row>
    <row r="2499" ht="12.75">
      <c r="I2499" s="25"/>
    </row>
    <row r="2500" ht="12.75">
      <c r="I2500" s="25"/>
    </row>
    <row r="2501" ht="12.75">
      <c r="I2501" s="25"/>
    </row>
    <row r="2502" ht="12.75">
      <c r="I2502" s="25"/>
    </row>
    <row r="2503" ht="12.75">
      <c r="I2503" s="25"/>
    </row>
    <row r="2504" ht="12.75">
      <c r="I2504" s="25"/>
    </row>
    <row r="2505" ht="12.75">
      <c r="I2505" s="25"/>
    </row>
    <row r="2506" ht="12.75">
      <c r="I2506" s="25"/>
    </row>
    <row r="2507" ht="12.75">
      <c r="I2507" s="25"/>
    </row>
    <row r="2508" ht="12.75">
      <c r="I2508" s="25"/>
    </row>
    <row r="2509" ht="12.75">
      <c r="I2509" s="25"/>
    </row>
    <row r="2510" ht="12.75">
      <c r="I2510" s="25"/>
    </row>
    <row r="2511" ht="12.75">
      <c r="I2511" s="25"/>
    </row>
    <row r="2512" ht="12.75">
      <c r="I2512" s="25"/>
    </row>
    <row r="2513" ht="12.75">
      <c r="I2513" s="25"/>
    </row>
    <row r="2514" ht="12.75">
      <c r="I2514" s="25"/>
    </row>
    <row r="2515" ht="12.75">
      <c r="I2515" s="25"/>
    </row>
    <row r="2516" ht="12.75">
      <c r="I2516" s="25"/>
    </row>
    <row r="2517" ht="12.75">
      <c r="I2517" s="25"/>
    </row>
    <row r="2518" ht="12.75">
      <c r="I2518" s="25"/>
    </row>
    <row r="2519" ht="12.75">
      <c r="I2519" s="25"/>
    </row>
    <row r="2520" ht="12.75">
      <c r="I2520" s="25"/>
    </row>
    <row r="2521" ht="12.75">
      <c r="I2521" s="25"/>
    </row>
    <row r="2522" ht="12.75">
      <c r="I2522" s="25"/>
    </row>
    <row r="2523" ht="12.75">
      <c r="I2523" s="25"/>
    </row>
    <row r="2524" ht="12.75">
      <c r="I2524" s="25"/>
    </row>
    <row r="2525" ht="12.75">
      <c r="I2525" s="25"/>
    </row>
    <row r="2526" ht="12.75">
      <c r="I2526" s="25"/>
    </row>
    <row r="2527" ht="12.75">
      <c r="I2527" s="25"/>
    </row>
    <row r="2528" ht="12.75">
      <c r="I2528" s="25"/>
    </row>
    <row r="2529" ht="12.75">
      <c r="I2529" s="25"/>
    </row>
    <row r="2530" ht="12.75">
      <c r="I2530" s="25"/>
    </row>
    <row r="2531" ht="12.75">
      <c r="I2531" s="25"/>
    </row>
    <row r="2532" ht="12.75">
      <c r="I2532" s="25"/>
    </row>
    <row r="2533" ht="12.75">
      <c r="I2533" s="25"/>
    </row>
    <row r="2534" ht="12.75">
      <c r="I2534" s="25"/>
    </row>
    <row r="2535" ht="12.75">
      <c r="I2535" s="25"/>
    </row>
    <row r="2536" ht="12.75">
      <c r="I2536" s="25"/>
    </row>
    <row r="2537" ht="12.75">
      <c r="I2537" s="25"/>
    </row>
    <row r="2538" ht="12.75">
      <c r="I2538" s="25"/>
    </row>
    <row r="2539" ht="12.75">
      <c r="I2539" s="25"/>
    </row>
    <row r="2540" ht="12.75">
      <c r="I2540" s="25"/>
    </row>
    <row r="2541" ht="12.75">
      <c r="I2541" s="25"/>
    </row>
    <row r="2542" ht="12.75">
      <c r="I2542" s="25"/>
    </row>
    <row r="2543" ht="12.75">
      <c r="I2543" s="25"/>
    </row>
    <row r="2544" ht="12.75">
      <c r="I2544" s="25"/>
    </row>
    <row r="2545" ht="12.75">
      <c r="I2545" s="25"/>
    </row>
    <row r="2546" ht="12.75">
      <c r="I2546" s="25"/>
    </row>
    <row r="2547" ht="12.75">
      <c r="I2547" s="25"/>
    </row>
    <row r="2548" ht="12.75">
      <c r="I2548" s="25"/>
    </row>
    <row r="2549" ht="12.75">
      <c r="I2549" s="25"/>
    </row>
    <row r="2550" ht="12.75">
      <c r="I2550" s="25"/>
    </row>
    <row r="2551" ht="12.75">
      <c r="I2551" s="25"/>
    </row>
    <row r="2552" ht="12.75">
      <c r="I2552" s="25"/>
    </row>
    <row r="2553" ht="12.75">
      <c r="I2553" s="25"/>
    </row>
    <row r="2554" ht="12.75">
      <c r="I2554" s="25"/>
    </row>
    <row r="2555" ht="12.75">
      <c r="I2555" s="25"/>
    </row>
    <row r="2556" ht="12.75">
      <c r="I2556" s="25"/>
    </row>
    <row r="2557" ht="12.75">
      <c r="I2557" s="25"/>
    </row>
    <row r="2558" ht="12.75">
      <c r="I2558" s="25"/>
    </row>
    <row r="2559" ht="12.75">
      <c r="I2559" s="25"/>
    </row>
    <row r="2560" ht="12.75">
      <c r="I2560" s="25"/>
    </row>
    <row r="2561" ht="12.75">
      <c r="I2561" s="25"/>
    </row>
    <row r="2562" ht="12.75">
      <c r="I2562" s="25"/>
    </row>
    <row r="2563" ht="12.75">
      <c r="I2563" s="25"/>
    </row>
    <row r="2564" ht="12.75">
      <c r="I2564" s="25"/>
    </row>
    <row r="2565" ht="12.75">
      <c r="I2565" s="25"/>
    </row>
    <row r="2566" ht="12.75">
      <c r="I2566" s="25"/>
    </row>
    <row r="2567" ht="12.75">
      <c r="I2567" s="25"/>
    </row>
    <row r="2568" ht="12.75">
      <c r="I2568" s="25"/>
    </row>
    <row r="2569" ht="12.75">
      <c r="I2569" s="25"/>
    </row>
    <row r="2570" ht="12.75">
      <c r="I2570" s="25"/>
    </row>
    <row r="2571" ht="12.75">
      <c r="I2571" s="25"/>
    </row>
    <row r="2572" ht="12.75">
      <c r="I2572" s="25"/>
    </row>
    <row r="2573" ht="12.75">
      <c r="I2573" s="25"/>
    </row>
    <row r="2574" ht="12.75">
      <c r="I2574" s="25"/>
    </row>
    <row r="2575" ht="12.75">
      <c r="I2575" s="25"/>
    </row>
    <row r="2576" ht="12.75">
      <c r="I2576" s="25"/>
    </row>
    <row r="2577" ht="12.75">
      <c r="I2577" s="25"/>
    </row>
    <row r="2578" ht="12.75">
      <c r="I2578" s="25"/>
    </row>
    <row r="2579" ht="12.75">
      <c r="I2579" s="25"/>
    </row>
    <row r="2580" ht="12.75">
      <c r="I2580" s="25"/>
    </row>
    <row r="2581" ht="12.75">
      <c r="I2581" s="25"/>
    </row>
    <row r="2582" ht="12.75">
      <c r="I2582" s="25"/>
    </row>
    <row r="2583" ht="12.75">
      <c r="I2583" s="25"/>
    </row>
    <row r="2584" ht="12.75">
      <c r="I2584" s="25"/>
    </row>
    <row r="2585" ht="12.75">
      <c r="I2585" s="25"/>
    </row>
    <row r="2586" ht="12.75">
      <c r="I2586" s="25"/>
    </row>
    <row r="2587" ht="12.75">
      <c r="I2587" s="25"/>
    </row>
    <row r="2588" ht="12.75">
      <c r="I2588" s="25"/>
    </row>
    <row r="2589" ht="12.75">
      <c r="I2589" s="25"/>
    </row>
    <row r="2590" ht="12.75">
      <c r="I2590" s="25"/>
    </row>
    <row r="2591" ht="12.75">
      <c r="I2591" s="25"/>
    </row>
    <row r="2592" ht="12.75">
      <c r="I2592" s="25"/>
    </row>
    <row r="2593" ht="12.75">
      <c r="I2593" s="25"/>
    </row>
    <row r="2594" ht="12.75">
      <c r="I2594" s="25"/>
    </row>
    <row r="2595" ht="12.75">
      <c r="I2595" s="25"/>
    </row>
    <row r="2596" ht="12.75">
      <c r="I2596" s="25"/>
    </row>
    <row r="2597" ht="12.75">
      <c r="I2597" s="25"/>
    </row>
    <row r="2598" ht="12.75">
      <c r="I2598" s="25"/>
    </row>
    <row r="2599" ht="12.75">
      <c r="I2599" s="25"/>
    </row>
    <row r="2600" ht="12.75">
      <c r="I2600" s="25"/>
    </row>
    <row r="2601" ht="12.75">
      <c r="I2601" s="25"/>
    </row>
    <row r="2602" ht="12.75">
      <c r="I2602" s="25"/>
    </row>
    <row r="2603" ht="12.75">
      <c r="I2603" s="25"/>
    </row>
    <row r="2604" ht="12.75">
      <c r="I2604" s="25"/>
    </row>
    <row r="2605" ht="12.75">
      <c r="I2605" s="25"/>
    </row>
    <row r="2606" ht="12.75">
      <c r="I2606" s="25"/>
    </row>
    <row r="2607" ht="12.75">
      <c r="I2607" s="25"/>
    </row>
    <row r="2608" ht="12.75">
      <c r="I2608" s="25"/>
    </row>
    <row r="2609" ht="12.75">
      <c r="I2609" s="25"/>
    </row>
    <row r="2610" ht="12.75">
      <c r="I2610" s="25"/>
    </row>
    <row r="2611" ht="12.75">
      <c r="I2611" s="25"/>
    </row>
    <row r="2612" ht="12.75">
      <c r="I2612" s="25"/>
    </row>
    <row r="2613" ht="12.75">
      <c r="I2613" s="25"/>
    </row>
    <row r="2614" ht="12.75">
      <c r="I2614" s="25"/>
    </row>
    <row r="2615" ht="12.75">
      <c r="I2615" s="25"/>
    </row>
    <row r="2616" ht="12.75">
      <c r="I2616" s="25"/>
    </row>
    <row r="2617" ht="12.75">
      <c r="I2617" s="25"/>
    </row>
    <row r="2618" ht="12.75">
      <c r="I2618" s="25"/>
    </row>
    <row r="2619" ht="12.75">
      <c r="I2619" s="25"/>
    </row>
    <row r="2620" ht="12.75">
      <c r="I2620" s="25"/>
    </row>
    <row r="2621" ht="12.75">
      <c r="I2621" s="25"/>
    </row>
    <row r="2622" ht="12.75">
      <c r="I2622" s="25"/>
    </row>
    <row r="2623" ht="12.75">
      <c r="I2623" s="25"/>
    </row>
    <row r="2624" ht="12.75">
      <c r="I2624" s="25"/>
    </row>
    <row r="2625" ht="12.75">
      <c r="I2625" s="25"/>
    </row>
    <row r="2626" ht="12.75">
      <c r="I2626" s="25"/>
    </row>
    <row r="2627" ht="12.75">
      <c r="I2627" s="25"/>
    </row>
    <row r="2628" ht="12.75">
      <c r="I2628" s="25"/>
    </row>
    <row r="2629" ht="12.75">
      <c r="I2629" s="25"/>
    </row>
    <row r="2630" ht="12.75">
      <c r="I2630" s="25"/>
    </row>
    <row r="2631" ht="12.75">
      <c r="I2631" s="25"/>
    </row>
    <row r="2632" ht="12.75">
      <c r="I2632" s="25"/>
    </row>
    <row r="2633" ht="12.75">
      <c r="I2633" s="25"/>
    </row>
    <row r="2634" ht="12.75">
      <c r="I2634" s="25"/>
    </row>
    <row r="2635" ht="12.75">
      <c r="I2635" s="25"/>
    </row>
    <row r="2636" ht="12.75">
      <c r="I2636" s="25"/>
    </row>
    <row r="2637" ht="12.75">
      <c r="I2637" s="25"/>
    </row>
    <row r="2638" ht="12.75">
      <c r="I2638" s="25"/>
    </row>
    <row r="2639" ht="12.75">
      <c r="I2639" s="25"/>
    </row>
    <row r="2640" ht="12.75">
      <c r="I2640" s="25"/>
    </row>
    <row r="2641" ht="12.75">
      <c r="I2641" s="25"/>
    </row>
    <row r="2642" ht="12.75">
      <c r="I2642" s="25"/>
    </row>
    <row r="2643" ht="12.75">
      <c r="I2643" s="25"/>
    </row>
    <row r="2644" ht="12.75">
      <c r="I2644" s="25"/>
    </row>
    <row r="2645" ht="12.75">
      <c r="I2645" s="25"/>
    </row>
    <row r="2646" ht="12.75">
      <c r="I2646" s="25"/>
    </row>
    <row r="2647" ht="12.75">
      <c r="I2647" s="25"/>
    </row>
    <row r="2648" ht="12.75">
      <c r="I2648" s="25"/>
    </row>
    <row r="2649" ht="12.75">
      <c r="I2649" s="25"/>
    </row>
    <row r="2650" ht="12.75">
      <c r="I2650" s="25"/>
    </row>
    <row r="2651" ht="12.75">
      <c r="I2651" s="25"/>
    </row>
    <row r="2652" ht="12.75">
      <c r="I2652" s="25"/>
    </row>
    <row r="2653" ht="12.75">
      <c r="I2653" s="25"/>
    </row>
    <row r="2654" ht="12.75">
      <c r="I2654" s="25"/>
    </row>
    <row r="2655" ht="12.75">
      <c r="I2655" s="25"/>
    </row>
    <row r="2656" ht="12.75">
      <c r="I2656" s="25"/>
    </row>
    <row r="2657" ht="12.75">
      <c r="I2657" s="25"/>
    </row>
    <row r="2658" ht="12.75">
      <c r="I2658" s="25"/>
    </row>
    <row r="2659" ht="12.75">
      <c r="I2659" s="25"/>
    </row>
    <row r="2660" ht="12.75">
      <c r="I2660" s="25"/>
    </row>
    <row r="2661" ht="12.75">
      <c r="I2661" s="25"/>
    </row>
    <row r="2662" ht="12.75">
      <c r="I2662" s="25"/>
    </row>
    <row r="2663" ht="12.75">
      <c r="I2663" s="25"/>
    </row>
    <row r="2664" ht="12.75">
      <c r="I2664" s="25"/>
    </row>
    <row r="2665" ht="12.75">
      <c r="I2665" s="25"/>
    </row>
    <row r="2666" ht="12.75">
      <c r="I2666" s="25"/>
    </row>
    <row r="2667" ht="12.75">
      <c r="I2667" s="25"/>
    </row>
    <row r="2668" ht="12.75">
      <c r="I2668" s="25"/>
    </row>
    <row r="2669" ht="12.75">
      <c r="I2669" s="25"/>
    </row>
    <row r="2670" ht="12.75">
      <c r="I2670" s="25"/>
    </row>
    <row r="2671" ht="12.75">
      <c r="I2671" s="25"/>
    </row>
    <row r="2672" ht="12.75">
      <c r="I2672" s="25"/>
    </row>
    <row r="2673" ht="12.75">
      <c r="I2673" s="25"/>
    </row>
    <row r="2674" ht="12.75">
      <c r="I2674" s="25"/>
    </row>
    <row r="2675" ht="12.75">
      <c r="I2675" s="25"/>
    </row>
    <row r="2676" ht="12.75">
      <c r="I2676" s="25"/>
    </row>
    <row r="2677" ht="12.75">
      <c r="I2677" s="25"/>
    </row>
    <row r="2678" ht="12.75">
      <c r="I2678" s="25"/>
    </row>
    <row r="2679" ht="12.75">
      <c r="I2679" s="25"/>
    </row>
    <row r="2680" ht="12.75">
      <c r="I2680" s="25"/>
    </row>
    <row r="2681" ht="12.75">
      <c r="I2681" s="25"/>
    </row>
    <row r="2682" ht="12.75">
      <c r="I2682" s="25"/>
    </row>
    <row r="2683" ht="12.75">
      <c r="I2683" s="25"/>
    </row>
    <row r="2684" ht="12.75">
      <c r="I2684" s="25"/>
    </row>
    <row r="2685" ht="12.75">
      <c r="I2685" s="25"/>
    </row>
    <row r="2686" ht="12.75">
      <c r="I2686" s="25"/>
    </row>
    <row r="2687" ht="12.75">
      <c r="I2687" s="25"/>
    </row>
    <row r="2688" ht="12.75">
      <c r="I2688" s="25"/>
    </row>
    <row r="2689" ht="12.75">
      <c r="I2689" s="25"/>
    </row>
    <row r="2690" ht="12.75">
      <c r="I2690" s="25"/>
    </row>
    <row r="2691" ht="12.75">
      <c r="I2691" s="25"/>
    </row>
    <row r="2692" ht="12.75">
      <c r="I2692" s="25"/>
    </row>
    <row r="2693" ht="12.75">
      <c r="I2693" s="25"/>
    </row>
    <row r="2694" ht="12.75">
      <c r="I2694" s="25"/>
    </row>
    <row r="2695" ht="12.75">
      <c r="I2695" s="25"/>
    </row>
    <row r="2696" ht="12.75">
      <c r="I2696" s="25"/>
    </row>
    <row r="2697" ht="12.75">
      <c r="I2697" s="25"/>
    </row>
    <row r="2698" ht="12.75">
      <c r="I2698" s="25"/>
    </row>
    <row r="2699" ht="12.75">
      <c r="I2699" s="25"/>
    </row>
    <row r="2700" ht="12.75">
      <c r="I2700" s="25"/>
    </row>
    <row r="2701" ht="12.75">
      <c r="I2701" s="25"/>
    </row>
    <row r="2702" ht="12.75">
      <c r="I2702" s="25"/>
    </row>
    <row r="2703" ht="12.75">
      <c r="I2703" s="25"/>
    </row>
    <row r="2704" ht="12.75">
      <c r="I2704" s="25"/>
    </row>
    <row r="2705" ht="12.75">
      <c r="I2705" s="25"/>
    </row>
    <row r="2706" ht="12.75">
      <c r="I2706" s="25"/>
    </row>
    <row r="2707" ht="12.75">
      <c r="I2707" s="25"/>
    </row>
    <row r="2708" ht="12.75">
      <c r="I2708" s="25"/>
    </row>
    <row r="2709" ht="12.75">
      <c r="I2709" s="25"/>
    </row>
    <row r="2710" ht="12.75">
      <c r="I2710" s="25"/>
    </row>
    <row r="2711" ht="12.75">
      <c r="I2711" s="25"/>
    </row>
    <row r="2712" ht="12.75">
      <c r="I2712" s="25"/>
    </row>
    <row r="2713" ht="12.75">
      <c r="I2713" s="25"/>
    </row>
    <row r="2714" ht="12.75">
      <c r="I2714" s="25"/>
    </row>
    <row r="2715" ht="12.75">
      <c r="I2715" s="25"/>
    </row>
    <row r="2716" ht="12.75">
      <c r="I2716" s="25"/>
    </row>
    <row r="2717" ht="12.75">
      <c r="I2717" s="25"/>
    </row>
    <row r="2718" ht="12.75">
      <c r="I2718" s="25"/>
    </row>
    <row r="2719" ht="12.75">
      <c r="I2719" s="25"/>
    </row>
    <row r="2720" ht="12.75">
      <c r="I2720" s="25"/>
    </row>
    <row r="2721" ht="12.75">
      <c r="I2721" s="25"/>
    </row>
    <row r="2722" ht="12.75">
      <c r="I2722" s="25"/>
    </row>
    <row r="2723" ht="12.75">
      <c r="I2723" s="25"/>
    </row>
    <row r="2724" ht="12.75">
      <c r="I2724" s="25"/>
    </row>
    <row r="2725" ht="12.75">
      <c r="I2725" s="25"/>
    </row>
    <row r="2726" ht="12.75">
      <c r="I2726" s="25"/>
    </row>
    <row r="2727" ht="12.75">
      <c r="I2727" s="25"/>
    </row>
    <row r="2728" ht="12.75">
      <c r="I2728" s="25"/>
    </row>
    <row r="2729" ht="12.75">
      <c r="I2729" s="25"/>
    </row>
    <row r="2730" ht="12.75">
      <c r="I2730" s="25"/>
    </row>
    <row r="2731" ht="12.75">
      <c r="I2731" s="25"/>
    </row>
    <row r="2732" ht="12.75">
      <c r="I2732" s="25"/>
    </row>
    <row r="2733" ht="12.75">
      <c r="I2733" s="25"/>
    </row>
    <row r="2734" ht="12.75">
      <c r="I2734" s="25"/>
    </row>
    <row r="2735" ht="12.75">
      <c r="I2735" s="25"/>
    </row>
    <row r="2736" ht="12.75">
      <c r="I2736" s="25"/>
    </row>
    <row r="2737" ht="12.75">
      <c r="I2737" s="25"/>
    </row>
    <row r="2738" ht="12.75">
      <c r="I2738" s="25"/>
    </row>
    <row r="2739" ht="12.75">
      <c r="I2739" s="25"/>
    </row>
    <row r="2740" ht="12.75">
      <c r="I2740" s="25"/>
    </row>
    <row r="2741" ht="12.75">
      <c r="I2741" s="25"/>
    </row>
    <row r="2742" ht="12.75">
      <c r="I2742" s="25"/>
    </row>
    <row r="2743" ht="12.75">
      <c r="I2743" s="25"/>
    </row>
    <row r="2744" ht="12.75">
      <c r="I2744" s="25"/>
    </row>
    <row r="2745" ht="12.75">
      <c r="I2745" s="25"/>
    </row>
    <row r="2746" ht="12.75">
      <c r="I2746" s="25"/>
    </row>
    <row r="2747" ht="12.75">
      <c r="I2747" s="25"/>
    </row>
    <row r="2748" ht="12.75">
      <c r="I2748" s="25"/>
    </row>
    <row r="2749" ht="12.75">
      <c r="I2749" s="25"/>
    </row>
    <row r="2750" ht="12.75">
      <c r="I2750" s="25"/>
    </row>
    <row r="2751" ht="12.75">
      <c r="I2751" s="25"/>
    </row>
    <row r="2752" ht="12.75">
      <c r="I2752" s="25"/>
    </row>
    <row r="2753" ht="12.75">
      <c r="I2753" s="25"/>
    </row>
    <row r="2754" ht="12.75">
      <c r="I2754" s="25"/>
    </row>
    <row r="2755" ht="12.75">
      <c r="I2755" s="25"/>
    </row>
    <row r="2756" ht="12.75">
      <c r="I2756" s="25"/>
    </row>
    <row r="2757" ht="12.75">
      <c r="I2757" s="25"/>
    </row>
    <row r="2758" ht="12.75">
      <c r="I2758" s="25"/>
    </row>
    <row r="2759" ht="12.75">
      <c r="I2759" s="25"/>
    </row>
    <row r="2760" ht="12.75">
      <c r="I2760" s="25"/>
    </row>
    <row r="2761" ht="12.75">
      <c r="I2761" s="25"/>
    </row>
    <row r="2762" ht="12.75">
      <c r="I2762" s="25"/>
    </row>
    <row r="2763" ht="12.75">
      <c r="I2763" s="25"/>
    </row>
    <row r="2764" ht="12.75">
      <c r="I2764" s="25"/>
    </row>
    <row r="2765" ht="12.75">
      <c r="I2765" s="25"/>
    </row>
    <row r="2766" ht="12.75">
      <c r="I2766" s="25"/>
    </row>
    <row r="2767" ht="12.75">
      <c r="I2767" s="25"/>
    </row>
    <row r="2768" ht="12.75">
      <c r="I2768" s="25"/>
    </row>
    <row r="2769" ht="12.75">
      <c r="I2769" s="25"/>
    </row>
    <row r="2770" ht="12.75">
      <c r="I2770" s="25"/>
    </row>
    <row r="2771" ht="12.75">
      <c r="I2771" s="25"/>
    </row>
    <row r="2772" ht="12.75">
      <c r="I2772" s="25"/>
    </row>
    <row r="2773" ht="12.75">
      <c r="I2773" s="25"/>
    </row>
    <row r="2774" ht="12.75">
      <c r="I2774" s="25"/>
    </row>
    <row r="2775" ht="12.75">
      <c r="I2775" s="25"/>
    </row>
    <row r="2776" ht="12.75">
      <c r="I2776" s="25"/>
    </row>
    <row r="2777" ht="12.75">
      <c r="I2777" s="25"/>
    </row>
    <row r="2778" ht="12.75">
      <c r="I2778" s="25"/>
    </row>
    <row r="2779" ht="12.75">
      <c r="I2779" s="25"/>
    </row>
    <row r="2780" ht="12.75">
      <c r="I2780" s="25"/>
    </row>
    <row r="2781" ht="12.75">
      <c r="I2781" s="25"/>
    </row>
    <row r="2782" ht="12.75">
      <c r="I2782" s="25"/>
    </row>
    <row r="2783" ht="12.75">
      <c r="I2783" s="25"/>
    </row>
    <row r="2784" ht="12.75">
      <c r="I2784" s="25"/>
    </row>
    <row r="2785" ht="12.75">
      <c r="I2785" s="25"/>
    </row>
    <row r="2786" ht="12.75">
      <c r="I2786" s="25"/>
    </row>
    <row r="2787" ht="12.75">
      <c r="I2787" s="25"/>
    </row>
    <row r="2788" ht="12.75">
      <c r="I2788" s="25"/>
    </row>
    <row r="2789" ht="12.75">
      <c r="I2789" s="25"/>
    </row>
    <row r="2790" ht="12.75">
      <c r="I2790" s="25"/>
    </row>
    <row r="2791" ht="12.75">
      <c r="I2791" s="25"/>
    </row>
    <row r="2792" ht="12.75">
      <c r="I2792" s="25"/>
    </row>
    <row r="2793" ht="12.75">
      <c r="I2793" s="25"/>
    </row>
    <row r="2794" ht="12.75">
      <c r="I2794" s="25"/>
    </row>
    <row r="2795" ht="12.75">
      <c r="I2795" s="25"/>
    </row>
    <row r="2796" ht="12.75">
      <c r="I2796" s="25"/>
    </row>
    <row r="2797" ht="12.75">
      <c r="I2797" s="25"/>
    </row>
    <row r="2798" ht="12.75">
      <c r="I2798" s="25"/>
    </row>
    <row r="2799" ht="12.75">
      <c r="I2799" s="25"/>
    </row>
    <row r="2800" ht="12.75">
      <c r="I2800" s="25"/>
    </row>
    <row r="2801" ht="12.75">
      <c r="I2801" s="25"/>
    </row>
    <row r="2802" ht="12.75">
      <c r="I2802" s="25"/>
    </row>
    <row r="2803" ht="12.75">
      <c r="I2803" s="25"/>
    </row>
    <row r="2804" ht="12.75">
      <c r="I2804" s="25"/>
    </row>
    <row r="2805" ht="12.75">
      <c r="I2805" s="25"/>
    </row>
    <row r="2806" ht="12.75">
      <c r="I2806" s="25"/>
    </row>
    <row r="2807" ht="12.75">
      <c r="I2807" s="25"/>
    </row>
    <row r="2808" ht="12.75">
      <c r="I2808" s="25"/>
    </row>
    <row r="2809" ht="12.75">
      <c r="I2809" s="25"/>
    </row>
    <row r="2810" ht="12.75">
      <c r="I2810" s="25"/>
    </row>
    <row r="2811" ht="12.75">
      <c r="I2811" s="25"/>
    </row>
    <row r="2812" ht="12.75">
      <c r="I2812" s="25"/>
    </row>
    <row r="2813" ht="12.75">
      <c r="I2813" s="25"/>
    </row>
    <row r="2814" ht="12.75">
      <c r="I2814" s="25"/>
    </row>
    <row r="2815" ht="12.75">
      <c r="I2815" s="25"/>
    </row>
    <row r="2816" ht="12.75">
      <c r="I2816" s="25"/>
    </row>
    <row r="2817" ht="12.75">
      <c r="I2817" s="25"/>
    </row>
    <row r="2818" ht="12.75">
      <c r="I2818" s="25"/>
    </row>
    <row r="2819" ht="12.75">
      <c r="I2819" s="25"/>
    </row>
    <row r="2820" ht="12.75">
      <c r="I2820" s="25"/>
    </row>
    <row r="2821" ht="12.75">
      <c r="I2821" s="25"/>
    </row>
    <row r="2822" ht="12.75">
      <c r="I2822" s="25"/>
    </row>
    <row r="2823" ht="12.75">
      <c r="I2823" s="25"/>
    </row>
    <row r="2824" ht="12.75">
      <c r="I2824" s="25"/>
    </row>
    <row r="2825" ht="12.75">
      <c r="I2825" s="25"/>
    </row>
    <row r="2826" ht="12.75">
      <c r="I2826" s="25"/>
    </row>
    <row r="2827" ht="12.75">
      <c r="I2827" s="25"/>
    </row>
    <row r="2828" ht="12.75">
      <c r="I2828" s="25"/>
    </row>
    <row r="2829" ht="12.75">
      <c r="I2829" s="25"/>
    </row>
    <row r="2830" ht="12.75">
      <c r="I2830" s="25"/>
    </row>
    <row r="2831" ht="12.75">
      <c r="I2831" s="25"/>
    </row>
    <row r="2832" ht="12.75">
      <c r="I2832" s="25"/>
    </row>
    <row r="2833" ht="12.75">
      <c r="I2833" s="25"/>
    </row>
    <row r="2834" ht="12.75">
      <c r="I2834" s="25"/>
    </row>
    <row r="2835" ht="12.75">
      <c r="I2835" s="25"/>
    </row>
    <row r="2836" ht="12.75">
      <c r="I2836" s="25"/>
    </row>
    <row r="2837" ht="12.75">
      <c r="I2837" s="25"/>
    </row>
    <row r="2838" ht="12.75">
      <c r="I2838" s="25"/>
    </row>
    <row r="2839" ht="12.75">
      <c r="I2839" s="25"/>
    </row>
    <row r="2840" ht="12.75">
      <c r="I2840" s="25"/>
    </row>
    <row r="2841" ht="12.75">
      <c r="I2841" s="25"/>
    </row>
    <row r="2842" ht="12.75">
      <c r="I2842" s="25"/>
    </row>
    <row r="2843" ht="12.75">
      <c r="I2843" s="25"/>
    </row>
    <row r="2844" ht="12.75">
      <c r="I2844" s="25"/>
    </row>
    <row r="2845" ht="12.75">
      <c r="I2845" s="25"/>
    </row>
    <row r="2846" ht="12.75">
      <c r="I2846" s="25"/>
    </row>
    <row r="2847" ht="12.75">
      <c r="I2847" s="25"/>
    </row>
    <row r="2848" ht="12.75">
      <c r="I2848" s="25"/>
    </row>
    <row r="2849" ht="12.75">
      <c r="I2849" s="25"/>
    </row>
    <row r="2850" ht="12.75">
      <c r="I2850" s="25"/>
    </row>
    <row r="2851" ht="12.75">
      <c r="I2851" s="25"/>
    </row>
    <row r="2852" ht="12.75">
      <c r="I2852" s="25"/>
    </row>
    <row r="2853" ht="12.75">
      <c r="I2853" s="25"/>
    </row>
    <row r="2854" ht="12.75">
      <c r="I2854" s="25"/>
    </row>
    <row r="2855" ht="12.75">
      <c r="I2855" s="25"/>
    </row>
    <row r="2856" ht="12.75">
      <c r="I2856" s="25"/>
    </row>
    <row r="2857" ht="12.75">
      <c r="I2857" s="25"/>
    </row>
    <row r="2858" ht="12.75">
      <c r="I2858" s="25"/>
    </row>
    <row r="2859" ht="12.75">
      <c r="I2859" s="25"/>
    </row>
    <row r="2860" ht="12.75">
      <c r="I2860" s="25"/>
    </row>
    <row r="2861" ht="12.75">
      <c r="I2861" s="25"/>
    </row>
    <row r="2862" ht="12.75">
      <c r="I2862" s="25"/>
    </row>
    <row r="2863" ht="12.75">
      <c r="I2863" s="25"/>
    </row>
    <row r="2864" ht="12.75">
      <c r="I2864" s="25"/>
    </row>
    <row r="2865" ht="12.75">
      <c r="I2865" s="25"/>
    </row>
    <row r="2866" ht="12.75">
      <c r="I2866" s="25"/>
    </row>
    <row r="2867" ht="12.75">
      <c r="I2867" s="25"/>
    </row>
    <row r="2868" ht="12.75">
      <c r="I2868" s="25"/>
    </row>
    <row r="2869" ht="12.75">
      <c r="I2869" s="25"/>
    </row>
    <row r="2870" ht="12.75">
      <c r="I2870" s="25"/>
    </row>
    <row r="2871" ht="12.75">
      <c r="I2871" s="25"/>
    </row>
    <row r="2872" ht="12.75">
      <c r="I2872" s="25"/>
    </row>
    <row r="2873" ht="12.75">
      <c r="I2873" s="25"/>
    </row>
    <row r="2874" ht="12.75">
      <c r="I2874" s="25"/>
    </row>
    <row r="2875" ht="12.75">
      <c r="I2875" s="25"/>
    </row>
    <row r="2876" ht="12.75">
      <c r="I2876" s="25"/>
    </row>
    <row r="2877" ht="12.75">
      <c r="I2877" s="25"/>
    </row>
    <row r="2878" ht="12.75">
      <c r="I2878" s="25"/>
    </row>
    <row r="2879" ht="12.75">
      <c r="I2879" s="25"/>
    </row>
    <row r="2880" ht="12.75">
      <c r="I2880" s="25"/>
    </row>
    <row r="2881" ht="12.75">
      <c r="I2881" s="25"/>
    </row>
    <row r="2882" ht="12.75">
      <c r="I2882" s="25"/>
    </row>
    <row r="2883" ht="12.75">
      <c r="I2883" s="25"/>
    </row>
    <row r="2884" ht="12.75">
      <c r="I2884" s="25"/>
    </row>
    <row r="2885" ht="12.75">
      <c r="I2885" s="25"/>
    </row>
    <row r="2886" ht="12.75">
      <c r="I2886" s="25"/>
    </row>
    <row r="2887" ht="12.75">
      <c r="I2887" s="25"/>
    </row>
    <row r="2888" ht="12.75">
      <c r="I2888" s="25"/>
    </row>
    <row r="2889" ht="12.75">
      <c r="I2889" s="25"/>
    </row>
    <row r="2890" ht="12.75">
      <c r="I2890" s="25"/>
    </row>
    <row r="2891" ht="12.75">
      <c r="I2891" s="25"/>
    </row>
    <row r="2892" ht="12.75">
      <c r="I2892" s="25"/>
    </row>
    <row r="2893" ht="12.75">
      <c r="I2893" s="25"/>
    </row>
    <row r="2894" ht="12.75">
      <c r="I2894" s="25"/>
    </row>
    <row r="2895" ht="12.75">
      <c r="I2895" s="25"/>
    </row>
    <row r="2896" ht="12.75">
      <c r="I2896" s="25"/>
    </row>
    <row r="2897" ht="12.75">
      <c r="I2897" s="25"/>
    </row>
    <row r="2898" ht="12.75">
      <c r="I2898" s="25"/>
    </row>
    <row r="2899" ht="12.75">
      <c r="I2899" s="25"/>
    </row>
    <row r="2900" ht="12.75">
      <c r="I2900" s="25"/>
    </row>
    <row r="2901" ht="12.75">
      <c r="I2901" s="25"/>
    </row>
    <row r="2902" ht="12.75">
      <c r="I2902" s="25"/>
    </row>
    <row r="2903" ht="12.75">
      <c r="I2903" s="25"/>
    </row>
    <row r="2904" ht="12.75">
      <c r="I2904" s="25"/>
    </row>
    <row r="2905" ht="12.75">
      <c r="I2905" s="25"/>
    </row>
    <row r="2906" ht="12.75">
      <c r="I2906" s="25"/>
    </row>
    <row r="2907" ht="12.75">
      <c r="I2907" s="25"/>
    </row>
    <row r="2908" ht="12.75">
      <c r="I2908" s="25"/>
    </row>
    <row r="2909" ht="12.75">
      <c r="I2909" s="25"/>
    </row>
    <row r="2910" ht="12.75">
      <c r="I2910" s="25"/>
    </row>
    <row r="2911" ht="12.75">
      <c r="I2911" s="25"/>
    </row>
    <row r="2912" ht="12.75">
      <c r="I2912" s="25"/>
    </row>
    <row r="2913" ht="12.75">
      <c r="I2913" s="25"/>
    </row>
    <row r="2914" ht="12.75">
      <c r="I2914" s="25"/>
    </row>
    <row r="2915" ht="12.75">
      <c r="I2915" s="25"/>
    </row>
    <row r="2916" ht="12.75">
      <c r="I2916" s="25"/>
    </row>
    <row r="2917" ht="12.75">
      <c r="I2917" s="25"/>
    </row>
    <row r="2918" ht="12.75">
      <c r="I2918" s="25"/>
    </row>
    <row r="2919" ht="12.75">
      <c r="I2919" s="25"/>
    </row>
    <row r="2920" ht="12.75">
      <c r="I2920" s="25"/>
    </row>
    <row r="2921" ht="12.75">
      <c r="I2921" s="25"/>
    </row>
    <row r="2922" ht="12.75">
      <c r="I2922" s="25"/>
    </row>
    <row r="2923" ht="12.75">
      <c r="I2923" s="25"/>
    </row>
    <row r="2924" ht="12.75">
      <c r="I2924" s="25"/>
    </row>
    <row r="2925" ht="12.75">
      <c r="I2925" s="25"/>
    </row>
    <row r="2926" ht="12.75">
      <c r="I2926" s="25"/>
    </row>
    <row r="2927" ht="12.75">
      <c r="I2927" s="25"/>
    </row>
    <row r="2928" ht="12.75">
      <c r="I2928" s="25"/>
    </row>
    <row r="2929" ht="12.75">
      <c r="I2929" s="25"/>
    </row>
    <row r="2930" ht="12.75">
      <c r="I2930" s="25"/>
    </row>
    <row r="2931" ht="12.75">
      <c r="I2931" s="25"/>
    </row>
    <row r="2932" ht="12.75">
      <c r="I2932" s="25"/>
    </row>
    <row r="2933" ht="12.75">
      <c r="I2933" s="25"/>
    </row>
    <row r="2934" ht="12.75">
      <c r="I2934" s="25"/>
    </row>
    <row r="2935" ht="12.75">
      <c r="I2935" s="25"/>
    </row>
    <row r="2936" ht="12.75">
      <c r="I2936" s="25"/>
    </row>
    <row r="2937" ht="12.75">
      <c r="I2937" s="25"/>
    </row>
    <row r="2938" ht="12.75">
      <c r="I2938" s="25"/>
    </row>
    <row r="2939" ht="12.75">
      <c r="I2939" s="25"/>
    </row>
    <row r="2940" ht="12.75">
      <c r="I2940" s="25"/>
    </row>
    <row r="2941" ht="12.75">
      <c r="I2941" s="25"/>
    </row>
    <row r="2942" ht="12.75">
      <c r="I2942" s="25"/>
    </row>
    <row r="2943" ht="12.75">
      <c r="I2943" s="25"/>
    </row>
    <row r="2944" ht="12.75">
      <c r="I2944" s="25"/>
    </row>
    <row r="2945" ht="12.75">
      <c r="I2945" s="25"/>
    </row>
    <row r="2946" ht="12.75">
      <c r="I2946" s="25"/>
    </row>
    <row r="2947" ht="12.75">
      <c r="I2947" s="25"/>
    </row>
    <row r="2948" ht="12.75">
      <c r="I2948" s="25"/>
    </row>
    <row r="2949" ht="12.75">
      <c r="I2949" s="25"/>
    </row>
    <row r="2950" ht="12.75">
      <c r="I2950" s="25"/>
    </row>
    <row r="2951" ht="12.75">
      <c r="I2951" s="25"/>
    </row>
    <row r="2952" ht="12.75">
      <c r="I2952" s="25"/>
    </row>
    <row r="2953" ht="12.75">
      <c r="I2953" s="25"/>
    </row>
    <row r="2954" ht="12.75">
      <c r="I2954" s="25"/>
    </row>
    <row r="2955" ht="12.75">
      <c r="I2955" s="25"/>
    </row>
    <row r="2956" ht="12.75">
      <c r="I2956" s="25"/>
    </row>
    <row r="2957" ht="12.75">
      <c r="I2957" s="25"/>
    </row>
    <row r="2958" ht="12.75">
      <c r="I2958" s="25"/>
    </row>
    <row r="2959" ht="12.75">
      <c r="I2959" s="25"/>
    </row>
    <row r="2960" ht="12.75">
      <c r="I2960" s="25"/>
    </row>
    <row r="2961" ht="12.75">
      <c r="I2961" s="25"/>
    </row>
    <row r="2962" ht="12.75">
      <c r="I2962" s="25"/>
    </row>
    <row r="2963" ht="12.75">
      <c r="I2963" s="25"/>
    </row>
    <row r="2964" ht="12.75">
      <c r="I2964" s="25"/>
    </row>
    <row r="2965" ht="12.75">
      <c r="I2965" s="25"/>
    </row>
    <row r="2966" ht="12.75">
      <c r="I2966" s="25"/>
    </row>
    <row r="2967" ht="12.75">
      <c r="I2967" s="25"/>
    </row>
    <row r="2968" ht="12.75">
      <c r="I2968" s="25"/>
    </row>
    <row r="2969" ht="12.75">
      <c r="I2969" s="25"/>
    </row>
    <row r="2970" ht="12.75">
      <c r="I2970" s="25"/>
    </row>
    <row r="2971" ht="12.75">
      <c r="I2971" s="25"/>
    </row>
    <row r="2972" ht="12.75">
      <c r="I2972" s="25"/>
    </row>
    <row r="2973" ht="12.75">
      <c r="I2973" s="25"/>
    </row>
    <row r="2974" ht="12.75">
      <c r="I2974" s="25"/>
    </row>
    <row r="2975" ht="12.75">
      <c r="I2975" s="25"/>
    </row>
    <row r="2976" ht="12.75">
      <c r="I2976" s="25"/>
    </row>
    <row r="2977" ht="12.75">
      <c r="I2977" s="25"/>
    </row>
    <row r="2978" ht="12.75">
      <c r="I2978" s="25"/>
    </row>
    <row r="2979" ht="12.75">
      <c r="I2979" s="25"/>
    </row>
    <row r="2980" ht="12.75">
      <c r="I2980" s="25"/>
    </row>
    <row r="2981" ht="12.75">
      <c r="I2981" s="25"/>
    </row>
    <row r="2982" ht="12.75">
      <c r="I2982" s="25"/>
    </row>
    <row r="2983" ht="12.75">
      <c r="I2983" s="25"/>
    </row>
    <row r="2984" ht="12.75">
      <c r="I2984" s="25"/>
    </row>
    <row r="2985" ht="12.75">
      <c r="I2985" s="25"/>
    </row>
    <row r="2986" ht="12.75">
      <c r="I2986" s="25"/>
    </row>
    <row r="2987" ht="12.75">
      <c r="I2987" s="25"/>
    </row>
    <row r="2988" ht="12.75">
      <c r="I2988" s="25"/>
    </row>
    <row r="2989" ht="12.75">
      <c r="I2989" s="25"/>
    </row>
    <row r="2990" ht="12.75">
      <c r="I2990" s="25"/>
    </row>
    <row r="2991" ht="12.75">
      <c r="I2991" s="25"/>
    </row>
    <row r="2992" ht="12.75">
      <c r="I2992" s="25"/>
    </row>
    <row r="2993" ht="12.75">
      <c r="I2993" s="25"/>
    </row>
    <row r="2994" ht="12.75">
      <c r="I2994" s="25"/>
    </row>
    <row r="2995" ht="12.75">
      <c r="I2995" s="25"/>
    </row>
    <row r="2996" ht="12.75">
      <c r="I2996" s="25"/>
    </row>
    <row r="2997" ht="12.75">
      <c r="I2997" s="25"/>
    </row>
    <row r="2998" ht="12.75">
      <c r="I2998" s="25"/>
    </row>
    <row r="2999" ht="12.75">
      <c r="I2999" s="25"/>
    </row>
    <row r="3000" ht="12.75">
      <c r="I3000" s="25"/>
    </row>
    <row r="3001" ht="12.75">
      <c r="I3001" s="25"/>
    </row>
    <row r="3002" ht="12.75">
      <c r="I3002" s="25"/>
    </row>
    <row r="3003" ht="12.75">
      <c r="I3003" s="25"/>
    </row>
    <row r="3004" ht="12.75">
      <c r="I3004" s="25"/>
    </row>
    <row r="3005" ht="12.75">
      <c r="I3005" s="25"/>
    </row>
    <row r="3006" ht="12.75">
      <c r="I3006" s="25"/>
    </row>
    <row r="3007" ht="12.75">
      <c r="I3007" s="25"/>
    </row>
    <row r="3008" ht="12.75">
      <c r="I3008" s="25"/>
    </row>
    <row r="3009" ht="12.75">
      <c r="I3009" s="25"/>
    </row>
    <row r="3010" ht="12.75">
      <c r="I3010" s="25"/>
    </row>
    <row r="3011" ht="12.75">
      <c r="I3011" s="25"/>
    </row>
    <row r="3012" ht="12.75">
      <c r="I3012" s="25"/>
    </row>
    <row r="3013" ht="12.75">
      <c r="I3013" s="25"/>
    </row>
    <row r="3014" ht="12.75">
      <c r="I3014" s="25"/>
    </row>
    <row r="3015" ht="12.75">
      <c r="I3015" s="25"/>
    </row>
    <row r="3016" ht="12.75">
      <c r="I3016" s="25"/>
    </row>
    <row r="3017" ht="12.75">
      <c r="I3017" s="25"/>
    </row>
    <row r="3018" ht="12.75">
      <c r="I3018" s="25"/>
    </row>
    <row r="3019" ht="12.75">
      <c r="I3019" s="25"/>
    </row>
    <row r="3020" ht="12.75">
      <c r="I3020" s="25"/>
    </row>
    <row r="3021" ht="12.75">
      <c r="I3021" s="25"/>
    </row>
    <row r="3022" ht="12.75">
      <c r="I3022" s="25"/>
    </row>
    <row r="3023" ht="12.75">
      <c r="I3023" s="25"/>
    </row>
    <row r="3024" ht="12.75">
      <c r="I3024" s="25"/>
    </row>
    <row r="3025" ht="12.75">
      <c r="I3025" s="25"/>
    </row>
    <row r="3026" ht="12.75">
      <c r="I3026" s="25"/>
    </row>
    <row r="3027" ht="12.75">
      <c r="I3027" s="25"/>
    </row>
    <row r="3028" ht="12.75">
      <c r="I3028" s="25"/>
    </row>
    <row r="3029" ht="12.75">
      <c r="I3029" s="25"/>
    </row>
    <row r="3030" ht="12.75">
      <c r="I3030" s="25"/>
    </row>
    <row r="3031" ht="12.75">
      <c r="I3031" s="25"/>
    </row>
    <row r="3032" ht="12.75">
      <c r="I3032" s="25"/>
    </row>
    <row r="3033" ht="12.75">
      <c r="I3033" s="25"/>
    </row>
    <row r="3034" ht="12.75">
      <c r="I3034" s="25"/>
    </row>
    <row r="3035" ht="12.75">
      <c r="I3035" s="25"/>
    </row>
    <row r="3036" ht="12.75">
      <c r="I3036" s="25"/>
    </row>
    <row r="3037" ht="12.75">
      <c r="I3037" s="25"/>
    </row>
    <row r="3038" ht="12.75">
      <c r="I3038" s="25"/>
    </row>
    <row r="3039" ht="12.75">
      <c r="I3039" s="25"/>
    </row>
    <row r="3040" ht="12.75">
      <c r="I3040" s="25"/>
    </row>
    <row r="3041" ht="12.75">
      <c r="I3041" s="25"/>
    </row>
    <row r="3042" ht="12.75">
      <c r="I3042" s="25"/>
    </row>
    <row r="3043" ht="12.75">
      <c r="I3043" s="25"/>
    </row>
    <row r="3044" ht="12.75">
      <c r="I3044" s="25"/>
    </row>
    <row r="3045" ht="12.75">
      <c r="I3045" s="25"/>
    </row>
    <row r="3046" ht="12.75">
      <c r="I3046" s="25"/>
    </row>
    <row r="3047" ht="12.75">
      <c r="I3047" s="25"/>
    </row>
    <row r="3048" ht="12.75">
      <c r="I3048" s="25"/>
    </row>
    <row r="3049" ht="12.75">
      <c r="I3049" s="25"/>
    </row>
    <row r="3050" ht="12.75">
      <c r="I3050" s="25"/>
    </row>
    <row r="3051" ht="12.75">
      <c r="I3051" s="25"/>
    </row>
    <row r="3052" ht="12.75">
      <c r="I3052" s="25"/>
    </row>
    <row r="3053" ht="12.75">
      <c r="I3053" s="25"/>
    </row>
    <row r="3054" ht="12.75">
      <c r="I3054" s="25"/>
    </row>
    <row r="3055" ht="12.75">
      <c r="I3055" s="25"/>
    </row>
    <row r="3056" ht="12.75">
      <c r="I3056" s="25"/>
    </row>
    <row r="3057" ht="12.75">
      <c r="I3057" s="25"/>
    </row>
    <row r="3058" ht="12.75">
      <c r="I3058" s="25"/>
    </row>
    <row r="3059" ht="12.75">
      <c r="I3059" s="25"/>
    </row>
    <row r="3060" ht="12.75">
      <c r="I3060" s="25"/>
    </row>
    <row r="3061" ht="12.75">
      <c r="I3061" s="25"/>
    </row>
    <row r="3062" ht="12.75">
      <c r="I3062" s="25"/>
    </row>
    <row r="3063" ht="12.75">
      <c r="I3063" s="25"/>
    </row>
    <row r="3064" ht="12.75">
      <c r="I3064" s="25"/>
    </row>
    <row r="3065" ht="12.75">
      <c r="I3065" s="25"/>
    </row>
    <row r="3066" ht="12.75">
      <c r="I3066" s="25"/>
    </row>
    <row r="3067" ht="12.75">
      <c r="I3067" s="25"/>
    </row>
    <row r="3068" ht="12.75">
      <c r="I3068" s="25"/>
    </row>
    <row r="3069" ht="12.75">
      <c r="I3069" s="25"/>
    </row>
    <row r="3070" ht="12.75">
      <c r="I3070" s="25"/>
    </row>
    <row r="3071" ht="12.75">
      <c r="I3071" s="25"/>
    </row>
    <row r="3072" ht="12.75">
      <c r="I3072" s="25"/>
    </row>
    <row r="3073" ht="12.75">
      <c r="I3073" s="25"/>
    </row>
    <row r="3074" ht="12.75">
      <c r="I3074" s="25"/>
    </row>
    <row r="3075" ht="12.75">
      <c r="I3075" s="25"/>
    </row>
    <row r="3076" ht="12.75">
      <c r="I3076" s="25"/>
    </row>
    <row r="3077" ht="12.75">
      <c r="I3077" s="25"/>
    </row>
    <row r="3078" ht="12.75">
      <c r="I3078" s="25"/>
    </row>
    <row r="3079" ht="12.75">
      <c r="I3079" s="25"/>
    </row>
    <row r="3080" ht="12.75">
      <c r="I3080" s="25"/>
    </row>
    <row r="3081" ht="12.75">
      <c r="I3081" s="25"/>
    </row>
    <row r="3082" ht="12.75">
      <c r="I3082" s="25"/>
    </row>
    <row r="3083" ht="12.75">
      <c r="I3083" s="25"/>
    </row>
    <row r="3084" ht="12.75">
      <c r="I3084" s="25"/>
    </row>
    <row r="3085" ht="12.75">
      <c r="I3085" s="25"/>
    </row>
    <row r="3086" ht="12.75">
      <c r="I3086" s="25"/>
    </row>
    <row r="3087" ht="12.75">
      <c r="I3087" s="25"/>
    </row>
    <row r="3088" ht="12.75">
      <c r="I3088" s="25"/>
    </row>
    <row r="3089" ht="12.75">
      <c r="I3089" s="25"/>
    </row>
    <row r="3090" ht="12.75">
      <c r="I3090" s="25"/>
    </row>
    <row r="3091" ht="12.75">
      <c r="I3091" s="25"/>
    </row>
    <row r="3092" ht="12.75">
      <c r="I3092" s="25"/>
    </row>
    <row r="3093" ht="12.75">
      <c r="I3093" s="25"/>
    </row>
    <row r="3094" ht="12.75">
      <c r="I3094" s="25"/>
    </row>
    <row r="3095" ht="12.75">
      <c r="I3095" s="25"/>
    </row>
    <row r="3096" ht="12.75">
      <c r="I3096" s="25"/>
    </row>
    <row r="3097" ht="12.75">
      <c r="I3097" s="25"/>
    </row>
    <row r="3098" ht="12.75">
      <c r="I3098" s="25"/>
    </row>
    <row r="3099" ht="12.75">
      <c r="I3099" s="25"/>
    </row>
    <row r="3100" ht="12.75">
      <c r="I3100" s="25"/>
    </row>
    <row r="3101" ht="12.75">
      <c r="I3101" s="25"/>
    </row>
    <row r="3102" ht="12.75">
      <c r="I3102" s="25"/>
    </row>
    <row r="3103" ht="12.75">
      <c r="I3103" s="25"/>
    </row>
    <row r="3104" ht="12.75">
      <c r="I3104" s="25"/>
    </row>
    <row r="3105" ht="12.75">
      <c r="I3105" s="25"/>
    </row>
    <row r="3106" ht="12.75">
      <c r="I3106" s="25"/>
    </row>
    <row r="3107" ht="12.75">
      <c r="I3107" s="25"/>
    </row>
    <row r="3108" ht="12.75">
      <c r="I3108" s="25"/>
    </row>
    <row r="3109" ht="12.75">
      <c r="I3109" s="25"/>
    </row>
    <row r="3110" ht="12.75">
      <c r="I3110" s="25"/>
    </row>
    <row r="3111" ht="12.75">
      <c r="I3111" s="25"/>
    </row>
    <row r="3112" ht="12.75">
      <c r="I3112" s="25"/>
    </row>
    <row r="3113" ht="12.75">
      <c r="I3113" s="25"/>
    </row>
    <row r="3114" ht="12.75">
      <c r="I3114" s="25"/>
    </row>
    <row r="3115" ht="12.75">
      <c r="I3115" s="25"/>
    </row>
    <row r="3116" ht="12.75">
      <c r="I3116" s="25"/>
    </row>
    <row r="3117" ht="12.75">
      <c r="I3117" s="25"/>
    </row>
    <row r="3118" ht="12.75">
      <c r="I3118" s="25"/>
    </row>
    <row r="3119" ht="12.75">
      <c r="I3119" s="25"/>
    </row>
    <row r="3120" ht="12.75">
      <c r="I3120" s="25"/>
    </row>
    <row r="3121" ht="12.75">
      <c r="I3121" s="25"/>
    </row>
    <row r="3122" ht="12.75">
      <c r="I3122" s="25"/>
    </row>
    <row r="3123" ht="12.75">
      <c r="I3123" s="25"/>
    </row>
    <row r="3124" ht="12.75">
      <c r="I3124" s="25"/>
    </row>
    <row r="3125" ht="12.75">
      <c r="I3125" s="25"/>
    </row>
    <row r="3126" ht="12.75">
      <c r="I3126" s="25"/>
    </row>
    <row r="3127" ht="12.75">
      <c r="I3127" s="25"/>
    </row>
    <row r="3128" ht="12.75">
      <c r="I3128" s="25"/>
    </row>
    <row r="3129" ht="12.75">
      <c r="I3129" s="25"/>
    </row>
    <row r="3130" ht="12.75">
      <c r="I3130" s="25"/>
    </row>
    <row r="3131" ht="12.75">
      <c r="I3131" s="25"/>
    </row>
    <row r="3132" ht="12.75">
      <c r="I3132" s="25"/>
    </row>
    <row r="3133" ht="12.75">
      <c r="I3133" s="25"/>
    </row>
    <row r="3134" ht="12.75">
      <c r="I3134" s="25"/>
    </row>
    <row r="3135" ht="12.75">
      <c r="I3135" s="25"/>
    </row>
    <row r="3136" ht="12.75">
      <c r="I3136" s="25"/>
    </row>
    <row r="3137" ht="12.75">
      <c r="I3137" s="25"/>
    </row>
    <row r="3138" ht="12.75">
      <c r="I3138" s="25"/>
    </row>
    <row r="3139" ht="12.75">
      <c r="I3139" s="25"/>
    </row>
    <row r="3140" ht="12.75">
      <c r="I3140" s="25"/>
    </row>
    <row r="3141" ht="12.75">
      <c r="I3141" s="25"/>
    </row>
    <row r="3142" ht="12.75">
      <c r="I3142" s="25"/>
    </row>
    <row r="3143" ht="12.75">
      <c r="I3143" s="25"/>
    </row>
    <row r="3144" ht="12.75">
      <c r="I3144" s="25"/>
    </row>
    <row r="3145" ht="12.75">
      <c r="I3145" s="25"/>
    </row>
    <row r="3146" ht="12.75">
      <c r="I3146" s="25"/>
    </row>
    <row r="3147" ht="12.75">
      <c r="I3147" s="25"/>
    </row>
    <row r="3148" ht="12.75">
      <c r="I3148" s="25"/>
    </row>
    <row r="3149" ht="12.75">
      <c r="I3149" s="25"/>
    </row>
    <row r="3150" ht="12.75">
      <c r="I3150" s="25"/>
    </row>
    <row r="3151" ht="12.75">
      <c r="I3151" s="25"/>
    </row>
    <row r="3152" ht="12.75">
      <c r="I3152" s="25"/>
    </row>
    <row r="3153" ht="12.75">
      <c r="I3153" s="25"/>
    </row>
    <row r="3154" ht="12.75">
      <c r="I3154" s="25"/>
    </row>
    <row r="3155" ht="12.75">
      <c r="I3155" s="25"/>
    </row>
    <row r="3156" ht="12.75">
      <c r="I3156" s="25"/>
    </row>
    <row r="3157" ht="12.75">
      <c r="I3157" s="25"/>
    </row>
    <row r="3158" ht="12.75">
      <c r="I3158" s="25"/>
    </row>
    <row r="3159" ht="12.75">
      <c r="I3159" s="25"/>
    </row>
    <row r="3160" ht="12.75">
      <c r="I3160" s="25"/>
    </row>
    <row r="3161" ht="12.75">
      <c r="I3161" s="25"/>
    </row>
    <row r="3162" ht="12.75">
      <c r="I3162" s="25"/>
    </row>
    <row r="3163" ht="12.75">
      <c r="I3163" s="25"/>
    </row>
    <row r="3164" ht="12.75">
      <c r="I3164" s="25"/>
    </row>
    <row r="3165" ht="12.75">
      <c r="I3165" s="25"/>
    </row>
    <row r="3166" ht="12.75">
      <c r="I3166" s="25"/>
    </row>
    <row r="3167" ht="12.75">
      <c r="I3167" s="25"/>
    </row>
    <row r="3168" ht="12.75">
      <c r="I3168" s="25"/>
    </row>
    <row r="3169" ht="12.75">
      <c r="I3169" s="25"/>
    </row>
    <row r="3170" ht="12.75">
      <c r="I3170" s="25"/>
    </row>
    <row r="3171" ht="12.75">
      <c r="I3171" s="25"/>
    </row>
    <row r="3172" ht="12.75">
      <c r="I3172" s="25"/>
    </row>
    <row r="3173" ht="12.75">
      <c r="I3173" s="25"/>
    </row>
    <row r="3174" ht="12.75">
      <c r="I3174" s="25"/>
    </row>
    <row r="3175" ht="12.75">
      <c r="I3175" s="25"/>
    </row>
    <row r="3176" ht="12.75">
      <c r="I3176" s="25"/>
    </row>
    <row r="3177" ht="12.75">
      <c r="I3177" s="25"/>
    </row>
    <row r="3178" ht="12.75">
      <c r="I3178" s="25"/>
    </row>
    <row r="3179" ht="12.75">
      <c r="I3179" s="25"/>
    </row>
    <row r="3180" ht="12.75">
      <c r="I3180" s="25"/>
    </row>
    <row r="3181" ht="12.75">
      <c r="I3181" s="25"/>
    </row>
    <row r="3182" ht="12.75">
      <c r="I3182" s="25"/>
    </row>
    <row r="3183" ht="12.75">
      <c r="I3183" s="25"/>
    </row>
    <row r="3184" ht="12.75">
      <c r="I3184" s="25"/>
    </row>
    <row r="3185" ht="12.75">
      <c r="I3185" s="25"/>
    </row>
    <row r="3186" ht="12.75">
      <c r="I3186" s="25"/>
    </row>
    <row r="3187" ht="12.75">
      <c r="I3187" s="25"/>
    </row>
    <row r="3188" ht="12.75">
      <c r="I3188" s="25"/>
    </row>
    <row r="3189" ht="12.75">
      <c r="I3189" s="25"/>
    </row>
    <row r="3190" ht="12.75">
      <c r="I3190" s="25"/>
    </row>
    <row r="3191" ht="12.75">
      <c r="I3191" s="25"/>
    </row>
    <row r="3192" ht="12.75">
      <c r="I3192" s="25"/>
    </row>
    <row r="3193" ht="12.75">
      <c r="I3193" s="25"/>
    </row>
    <row r="3194" ht="12.75">
      <c r="I3194" s="25"/>
    </row>
    <row r="3195" ht="12.75">
      <c r="I3195" s="25"/>
    </row>
    <row r="3196" ht="12.75">
      <c r="I3196" s="25"/>
    </row>
    <row r="3197" ht="12.75">
      <c r="I3197" s="25"/>
    </row>
    <row r="3198" ht="12.75">
      <c r="I3198" s="25"/>
    </row>
    <row r="3199" ht="12.75">
      <c r="I3199" s="25"/>
    </row>
    <row r="3200" ht="12.75">
      <c r="I3200" s="25"/>
    </row>
    <row r="3201" ht="12.75">
      <c r="I3201" s="25"/>
    </row>
    <row r="3202" ht="12.75">
      <c r="I3202" s="25"/>
    </row>
    <row r="3203" ht="12.75">
      <c r="I3203" s="25"/>
    </row>
    <row r="3204" ht="12.75">
      <c r="I3204" s="25"/>
    </row>
    <row r="3205" ht="12.75">
      <c r="I3205" s="25"/>
    </row>
    <row r="3206" ht="12.75">
      <c r="I3206" s="25"/>
    </row>
    <row r="3207" ht="12.75">
      <c r="I3207" s="25"/>
    </row>
    <row r="3208" ht="12.75">
      <c r="I3208" s="25"/>
    </row>
    <row r="3209" ht="12.75">
      <c r="I3209" s="25"/>
    </row>
    <row r="3210" ht="12.75">
      <c r="I3210" s="25"/>
    </row>
    <row r="3211" ht="12.75">
      <c r="I3211" s="25"/>
    </row>
    <row r="3212" ht="12.75">
      <c r="I3212" s="25"/>
    </row>
    <row r="3213" ht="12.75">
      <c r="I3213" s="25"/>
    </row>
    <row r="3214" ht="12.75">
      <c r="I3214" s="25"/>
    </row>
    <row r="3215" ht="12.75">
      <c r="I3215" s="25"/>
    </row>
    <row r="3216" ht="12.75">
      <c r="I3216" s="25"/>
    </row>
    <row r="3217" ht="12.75">
      <c r="I3217" s="25"/>
    </row>
    <row r="3218" ht="12.75">
      <c r="I3218" s="25"/>
    </row>
    <row r="3219" ht="12.75">
      <c r="I3219" s="25"/>
    </row>
    <row r="3220" ht="12.75">
      <c r="I3220" s="25"/>
    </row>
    <row r="3221" ht="12.75">
      <c r="I3221" s="25"/>
    </row>
    <row r="3222" ht="12.75">
      <c r="I3222" s="25"/>
    </row>
    <row r="3223" ht="12.75">
      <c r="I3223" s="25"/>
    </row>
    <row r="3224" ht="12.75">
      <c r="I3224" s="25"/>
    </row>
    <row r="3225" ht="12.75">
      <c r="I3225" s="25"/>
    </row>
    <row r="3226" ht="12.75">
      <c r="I3226" s="25"/>
    </row>
    <row r="3227" ht="12.75">
      <c r="I3227" s="25"/>
    </row>
    <row r="3228" ht="12.75">
      <c r="I3228" s="25"/>
    </row>
    <row r="3229" ht="12.75">
      <c r="I3229" s="25"/>
    </row>
    <row r="3230" ht="12.75">
      <c r="I3230" s="25"/>
    </row>
    <row r="3231" ht="12.75">
      <c r="I3231" s="25"/>
    </row>
    <row r="3232" ht="12.75">
      <c r="I3232" s="25"/>
    </row>
    <row r="3233" ht="12.75">
      <c r="I3233" s="25"/>
    </row>
    <row r="3234" ht="12.75">
      <c r="I3234" s="25"/>
    </row>
    <row r="3235" ht="12.75">
      <c r="I3235" s="25"/>
    </row>
    <row r="3236" ht="12.75">
      <c r="I3236" s="25"/>
    </row>
    <row r="3237" ht="12.75">
      <c r="I3237" s="25"/>
    </row>
    <row r="3238" ht="12.75">
      <c r="I3238" s="25"/>
    </row>
    <row r="3239" ht="12.75">
      <c r="I3239" s="25"/>
    </row>
    <row r="3240" ht="12.75">
      <c r="I3240" s="25"/>
    </row>
    <row r="3241" ht="12.75">
      <c r="I3241" s="25"/>
    </row>
    <row r="3242" ht="12.75">
      <c r="I3242" s="25"/>
    </row>
    <row r="3243" ht="12.75">
      <c r="I3243" s="25"/>
    </row>
    <row r="3244" ht="12.75">
      <c r="I3244" s="25"/>
    </row>
    <row r="3245" ht="12.75">
      <c r="I3245" s="25"/>
    </row>
    <row r="3246" ht="12.75">
      <c r="I3246" s="25"/>
    </row>
    <row r="3247" ht="12.75">
      <c r="I3247" s="25"/>
    </row>
    <row r="3248" ht="12.75">
      <c r="I3248" s="25"/>
    </row>
    <row r="3249" ht="12.75">
      <c r="I3249" s="25"/>
    </row>
    <row r="3250" ht="12.75">
      <c r="I3250" s="25"/>
    </row>
    <row r="3251" ht="12.75">
      <c r="I3251" s="25"/>
    </row>
    <row r="3252" ht="12.75">
      <c r="I3252" s="25"/>
    </row>
    <row r="3253" ht="12.75">
      <c r="I3253" s="25"/>
    </row>
    <row r="3254" ht="12.75">
      <c r="I3254" s="25"/>
    </row>
    <row r="3255" ht="12.75">
      <c r="I3255" s="25"/>
    </row>
    <row r="3256" ht="12.75">
      <c r="I3256" s="25"/>
    </row>
    <row r="3257" ht="12.75">
      <c r="I3257" s="25"/>
    </row>
    <row r="3258" ht="12.75">
      <c r="I3258" s="25"/>
    </row>
    <row r="3259" ht="12.75">
      <c r="I3259" s="25"/>
    </row>
    <row r="3260" ht="12.75">
      <c r="I3260" s="25"/>
    </row>
    <row r="3261" ht="12.75">
      <c r="I3261" s="25"/>
    </row>
    <row r="3262" ht="12.75">
      <c r="I3262" s="25"/>
    </row>
    <row r="3263" ht="12.75">
      <c r="I3263" s="25"/>
    </row>
    <row r="3264" ht="12.75">
      <c r="I3264" s="25"/>
    </row>
    <row r="3265" ht="12.75">
      <c r="I3265" s="25"/>
    </row>
    <row r="3266" ht="12.75">
      <c r="I3266" s="25"/>
    </row>
    <row r="3267" ht="12.75">
      <c r="I3267" s="25"/>
    </row>
    <row r="3268" ht="12.75">
      <c r="I3268" s="25"/>
    </row>
    <row r="3269" ht="12.75">
      <c r="I3269" s="25"/>
    </row>
    <row r="3270" ht="12.75">
      <c r="I3270" s="25"/>
    </row>
    <row r="3271" ht="12.75">
      <c r="I3271" s="25"/>
    </row>
    <row r="3272" ht="12.75">
      <c r="I3272" s="25"/>
    </row>
    <row r="3273" ht="12.75">
      <c r="I3273" s="25"/>
    </row>
    <row r="3274" ht="12.75">
      <c r="I3274" s="25"/>
    </row>
    <row r="3275" ht="12.75">
      <c r="I3275" s="25"/>
    </row>
    <row r="3276" ht="12.75">
      <c r="I3276" s="25"/>
    </row>
    <row r="3277" ht="12.75">
      <c r="I3277" s="25"/>
    </row>
    <row r="3278" ht="12.75">
      <c r="I3278" s="25"/>
    </row>
    <row r="3279" ht="12.75">
      <c r="I3279" s="25"/>
    </row>
    <row r="3280" ht="12.75">
      <c r="I3280" s="25"/>
    </row>
    <row r="3281" ht="12.75">
      <c r="I3281" s="25"/>
    </row>
    <row r="3282" ht="12.75">
      <c r="I3282" s="25"/>
    </row>
    <row r="3283" ht="12.75">
      <c r="I3283" s="25"/>
    </row>
    <row r="3284" ht="12.75">
      <c r="I3284" s="25"/>
    </row>
    <row r="3285" ht="12.75">
      <c r="I3285" s="25"/>
    </row>
    <row r="3286" ht="12.75">
      <c r="I3286" s="25"/>
    </row>
    <row r="3287" ht="12.75">
      <c r="I3287" s="25"/>
    </row>
    <row r="3288" ht="12.75">
      <c r="I3288" s="25"/>
    </row>
    <row r="3289" ht="12.75">
      <c r="I3289" s="25"/>
    </row>
    <row r="3290" ht="12.75">
      <c r="I3290" s="25"/>
    </row>
    <row r="3291" ht="12.75">
      <c r="I3291" s="25"/>
    </row>
    <row r="3292" ht="12.75">
      <c r="I3292" s="25"/>
    </row>
    <row r="3293" ht="12.75">
      <c r="I3293" s="25"/>
    </row>
    <row r="3294" ht="12.75">
      <c r="I3294" s="25"/>
    </row>
    <row r="3295" ht="12.75">
      <c r="I3295" s="25"/>
    </row>
    <row r="3296" ht="12.75">
      <c r="I3296" s="25"/>
    </row>
    <row r="3297" ht="12.75">
      <c r="I3297" s="25"/>
    </row>
    <row r="3298" ht="12.75">
      <c r="I3298" s="25"/>
    </row>
    <row r="3299" ht="12.75">
      <c r="I3299" s="25"/>
    </row>
    <row r="3300" ht="12.75">
      <c r="I3300" s="25"/>
    </row>
    <row r="3301" ht="12.75">
      <c r="I3301" s="25"/>
    </row>
    <row r="3302" ht="12.75">
      <c r="I3302" s="25"/>
    </row>
    <row r="3303" ht="12.75">
      <c r="I3303" s="25"/>
    </row>
    <row r="3304" ht="12.75">
      <c r="I3304" s="25"/>
    </row>
    <row r="3305" ht="12.75">
      <c r="I3305" s="25"/>
    </row>
    <row r="3306" ht="12.75">
      <c r="I3306" s="25"/>
    </row>
    <row r="3307" ht="12.75">
      <c r="I3307" s="25"/>
    </row>
    <row r="3308" ht="12.75">
      <c r="I3308" s="25"/>
    </row>
    <row r="3309" ht="12.75">
      <c r="I3309" s="25"/>
    </row>
    <row r="3310" ht="12.75">
      <c r="I3310" s="25"/>
    </row>
    <row r="3311" ht="12.75">
      <c r="I3311" s="25"/>
    </row>
    <row r="3312" ht="12.75">
      <c r="I3312" s="25"/>
    </row>
    <row r="3313" ht="12.75">
      <c r="I3313" s="25"/>
    </row>
    <row r="3314" ht="12.75">
      <c r="I3314" s="25"/>
    </row>
    <row r="3315" ht="12.75">
      <c r="I3315" s="25"/>
    </row>
    <row r="3316" ht="12.75">
      <c r="I3316" s="25"/>
    </row>
    <row r="3317" ht="12.75">
      <c r="I3317" s="25"/>
    </row>
    <row r="3318" ht="12.75">
      <c r="I3318" s="25"/>
    </row>
    <row r="3319" ht="12.75">
      <c r="I3319" s="25"/>
    </row>
    <row r="3320" ht="12.75">
      <c r="I3320" s="25"/>
    </row>
    <row r="3321" ht="12.75">
      <c r="I3321" s="25"/>
    </row>
    <row r="3322" ht="12.75">
      <c r="I3322" s="25"/>
    </row>
    <row r="3323" ht="12.75">
      <c r="I3323" s="25"/>
    </row>
    <row r="3324" ht="12.75">
      <c r="I3324" s="25"/>
    </row>
    <row r="3325" ht="12.75">
      <c r="I3325" s="25"/>
    </row>
    <row r="3326" ht="12.75">
      <c r="I3326" s="25"/>
    </row>
    <row r="3327" ht="12.75">
      <c r="I3327" s="25"/>
    </row>
    <row r="3328" ht="12.75">
      <c r="I3328" s="25"/>
    </row>
    <row r="3329" ht="12.75">
      <c r="I3329" s="25"/>
    </row>
    <row r="3330" ht="12.75">
      <c r="I3330" s="25"/>
    </row>
    <row r="3331" ht="12.75">
      <c r="I3331" s="25"/>
    </row>
    <row r="3332" ht="12.75">
      <c r="I3332" s="25"/>
    </row>
    <row r="3333" ht="12.75">
      <c r="I3333" s="25"/>
    </row>
    <row r="3334" ht="12.75">
      <c r="I3334" s="25"/>
    </row>
    <row r="3335" ht="12.75">
      <c r="I3335" s="25"/>
    </row>
    <row r="3336" ht="12.75">
      <c r="I3336" s="25"/>
    </row>
    <row r="3337" ht="12.75">
      <c r="I3337" s="25"/>
    </row>
    <row r="3338" ht="12.75">
      <c r="I3338" s="25"/>
    </row>
    <row r="3339" ht="12.75">
      <c r="I3339" s="25"/>
    </row>
    <row r="3340" ht="12.75">
      <c r="I3340" s="25"/>
    </row>
    <row r="3341" ht="12.75">
      <c r="I3341" s="25"/>
    </row>
    <row r="3342" ht="12.75">
      <c r="I3342" s="25"/>
    </row>
    <row r="3343" ht="12.75">
      <c r="I3343" s="25"/>
    </row>
    <row r="3344" ht="12.75">
      <c r="I3344" s="25"/>
    </row>
    <row r="3345" ht="12.75">
      <c r="I3345" s="25"/>
    </row>
    <row r="3346" ht="12.75">
      <c r="I3346" s="25"/>
    </row>
    <row r="3347" ht="12.75">
      <c r="I3347" s="25"/>
    </row>
    <row r="3348" ht="12.75">
      <c r="I3348" s="25"/>
    </row>
    <row r="3349" ht="12.75">
      <c r="I3349" s="25"/>
    </row>
    <row r="3350" ht="12.75">
      <c r="I3350" s="25"/>
    </row>
    <row r="3351" ht="12.75">
      <c r="I3351" s="25"/>
    </row>
    <row r="3352" ht="12.75">
      <c r="I3352" s="25"/>
    </row>
    <row r="3353" ht="12.75">
      <c r="I3353" s="25"/>
    </row>
    <row r="3354" ht="12.75">
      <c r="I3354" s="25"/>
    </row>
    <row r="3355" ht="12.75">
      <c r="I3355" s="25"/>
    </row>
    <row r="3356" ht="12.75">
      <c r="I3356" s="25"/>
    </row>
    <row r="3357" ht="12.75">
      <c r="I3357" s="25"/>
    </row>
    <row r="3358" ht="12.75">
      <c r="I3358" s="25"/>
    </row>
    <row r="3359" ht="12.75">
      <c r="I3359" s="25"/>
    </row>
    <row r="3360" ht="12.75">
      <c r="I3360" s="25"/>
    </row>
    <row r="3361" ht="12.75">
      <c r="I3361" s="25"/>
    </row>
    <row r="3362" ht="12.75">
      <c r="I3362" s="25"/>
    </row>
    <row r="3363" ht="12.75">
      <c r="I3363" s="25"/>
    </row>
    <row r="3364" ht="12.75">
      <c r="I3364" s="25"/>
    </row>
    <row r="3365" ht="12.75">
      <c r="I3365" s="25"/>
    </row>
    <row r="3366" ht="12.75">
      <c r="I3366" s="25"/>
    </row>
    <row r="3367" ht="12.75">
      <c r="I3367" s="25"/>
    </row>
    <row r="3368" ht="12.75">
      <c r="I3368" s="25"/>
    </row>
    <row r="3369" ht="12.75">
      <c r="I3369" s="25"/>
    </row>
    <row r="3370" ht="12.75">
      <c r="I3370" s="25"/>
    </row>
    <row r="3371" ht="12.75">
      <c r="I3371" s="25"/>
    </row>
    <row r="3372" ht="12.75">
      <c r="I3372" s="25"/>
    </row>
    <row r="3373" ht="12.75">
      <c r="I3373" s="25"/>
    </row>
    <row r="3374" ht="12.75">
      <c r="I3374" s="25"/>
    </row>
    <row r="3375" ht="12.75">
      <c r="I3375" s="25"/>
    </row>
    <row r="3376" ht="12.75">
      <c r="I3376" s="25"/>
    </row>
    <row r="3377" ht="12.75">
      <c r="I3377" s="25"/>
    </row>
    <row r="3378" ht="12.75">
      <c r="I3378" s="25"/>
    </row>
    <row r="3379" ht="12.75">
      <c r="I3379" s="25"/>
    </row>
    <row r="3380" ht="12.75">
      <c r="I3380" s="25"/>
    </row>
    <row r="3381" ht="12.75">
      <c r="I3381" s="25"/>
    </row>
    <row r="3382" ht="12.75">
      <c r="I3382" s="25"/>
    </row>
    <row r="3383" ht="12.75">
      <c r="I3383" s="25"/>
    </row>
    <row r="3384" ht="12.75">
      <c r="I3384" s="25"/>
    </row>
    <row r="3385" ht="12.75">
      <c r="I3385" s="25"/>
    </row>
    <row r="3386" ht="12.75">
      <c r="I3386" s="25"/>
    </row>
    <row r="3387" ht="12.75">
      <c r="I3387" s="25"/>
    </row>
    <row r="3388" ht="12.75">
      <c r="I3388" s="25"/>
    </row>
    <row r="3389" ht="12.75">
      <c r="I3389" s="25"/>
    </row>
    <row r="3390" ht="12.75">
      <c r="I3390" s="25"/>
    </row>
    <row r="3391" ht="12.75">
      <c r="I3391" s="25"/>
    </row>
    <row r="3392" ht="12.75">
      <c r="I3392" s="25"/>
    </row>
    <row r="3393" ht="12.75">
      <c r="I3393" s="25"/>
    </row>
    <row r="3394" ht="12.75">
      <c r="I3394" s="25"/>
    </row>
    <row r="3395" ht="12.75">
      <c r="I3395" s="25"/>
    </row>
    <row r="3396" ht="12.75">
      <c r="I3396" s="25"/>
    </row>
    <row r="3397" ht="12.75">
      <c r="I3397" s="25"/>
    </row>
    <row r="3398" ht="12.75">
      <c r="I3398" s="25"/>
    </row>
    <row r="3399" ht="12.75">
      <c r="I3399" s="25"/>
    </row>
    <row r="3400" ht="12.75">
      <c r="I3400" s="25"/>
    </row>
    <row r="3401" ht="12.75">
      <c r="I3401" s="25"/>
    </row>
    <row r="3402" ht="12.75">
      <c r="I3402" s="25"/>
    </row>
    <row r="3403" ht="12.75">
      <c r="I3403" s="25"/>
    </row>
    <row r="3404" ht="12.75">
      <c r="I3404" s="25"/>
    </row>
    <row r="3405" ht="12.75">
      <c r="I3405" s="25"/>
    </row>
    <row r="3406" ht="12.75">
      <c r="I3406" s="25"/>
    </row>
    <row r="3407" ht="12.75">
      <c r="I3407" s="25"/>
    </row>
    <row r="3408" ht="12.75">
      <c r="I3408" s="25"/>
    </row>
    <row r="3409" ht="12.75">
      <c r="I3409" s="25"/>
    </row>
    <row r="3410" ht="12.75">
      <c r="I3410" s="25"/>
    </row>
    <row r="3411" ht="12.75">
      <c r="I3411" s="25"/>
    </row>
    <row r="3412" ht="12.75">
      <c r="I3412" s="25"/>
    </row>
    <row r="3413" ht="12.75">
      <c r="I3413" s="25"/>
    </row>
    <row r="3414" ht="12.75">
      <c r="I3414" s="25"/>
    </row>
    <row r="3415" ht="12.75">
      <c r="I3415" s="25"/>
    </row>
    <row r="3416" ht="12.75">
      <c r="I3416" s="25"/>
    </row>
    <row r="3417" ht="12.75">
      <c r="I3417" s="25"/>
    </row>
    <row r="3418" ht="12.75">
      <c r="I3418" s="25"/>
    </row>
    <row r="3419" ht="12.75">
      <c r="I3419" s="25"/>
    </row>
    <row r="3420" ht="12.75">
      <c r="I3420" s="25"/>
    </row>
    <row r="3421" ht="12.75">
      <c r="I3421" s="25"/>
    </row>
    <row r="3422" ht="12.75">
      <c r="I3422" s="25"/>
    </row>
    <row r="3423" ht="12.75">
      <c r="I3423" s="25"/>
    </row>
    <row r="3424" ht="12.75">
      <c r="I3424" s="25"/>
    </row>
    <row r="3425" ht="12.75">
      <c r="I3425" s="25"/>
    </row>
    <row r="3426" ht="12.75">
      <c r="I3426" s="25"/>
    </row>
    <row r="3427" ht="12.75">
      <c r="I3427" s="25"/>
    </row>
    <row r="3428" ht="12.75">
      <c r="I3428" s="25"/>
    </row>
    <row r="3429" ht="12.75">
      <c r="I3429" s="25"/>
    </row>
    <row r="3430" ht="12.75">
      <c r="I3430" s="25"/>
    </row>
    <row r="3431" ht="12.75">
      <c r="I3431" s="25"/>
    </row>
    <row r="3432" ht="12.75">
      <c r="I3432" s="25"/>
    </row>
    <row r="3433" ht="12.75">
      <c r="I3433" s="25"/>
    </row>
    <row r="3434" ht="12.75">
      <c r="I3434" s="25"/>
    </row>
    <row r="3435" ht="12.75">
      <c r="I3435" s="25"/>
    </row>
    <row r="3436" ht="12.75">
      <c r="I3436" s="25"/>
    </row>
    <row r="3437" ht="12.75">
      <c r="I3437" s="25"/>
    </row>
    <row r="3438" ht="12.75">
      <c r="I3438" s="25"/>
    </row>
    <row r="3439" ht="12.75">
      <c r="I3439" s="25"/>
    </row>
    <row r="3440" ht="12.75">
      <c r="I3440" s="25"/>
    </row>
    <row r="3441" ht="12.75">
      <c r="I3441" s="25"/>
    </row>
    <row r="3442" ht="12.75">
      <c r="I3442" s="25"/>
    </row>
    <row r="3443" ht="12.75">
      <c r="I3443" s="25"/>
    </row>
    <row r="3444" ht="12.75">
      <c r="I3444" s="25"/>
    </row>
    <row r="3445" ht="12.75">
      <c r="I3445" s="25"/>
    </row>
    <row r="3446" ht="12.75">
      <c r="I3446" s="25"/>
    </row>
    <row r="3447" ht="12.75">
      <c r="I3447" s="25"/>
    </row>
    <row r="3448" ht="12.75">
      <c r="I3448" s="25"/>
    </row>
    <row r="3449" ht="12.75">
      <c r="I3449" s="25"/>
    </row>
    <row r="3450" ht="12.75">
      <c r="I3450" s="25"/>
    </row>
    <row r="3451" ht="12.75">
      <c r="I3451" s="25"/>
    </row>
    <row r="3452" ht="12.75">
      <c r="I3452" s="25"/>
    </row>
    <row r="3453" ht="12.75">
      <c r="I3453" s="25"/>
    </row>
    <row r="3454" ht="12.75">
      <c r="I3454" s="25"/>
    </row>
    <row r="3455" ht="12.75">
      <c r="I3455" s="25"/>
    </row>
    <row r="3456" ht="12.75">
      <c r="I3456" s="25"/>
    </row>
    <row r="3457" ht="12.75">
      <c r="I3457" s="25"/>
    </row>
    <row r="3458" ht="12.75">
      <c r="I3458" s="25"/>
    </row>
    <row r="3459" ht="12.75">
      <c r="I3459" s="25"/>
    </row>
    <row r="3460" ht="12.75">
      <c r="I3460" s="25"/>
    </row>
    <row r="3461" ht="12.75">
      <c r="I3461" s="25"/>
    </row>
    <row r="3462" ht="12.75">
      <c r="I3462" s="25"/>
    </row>
    <row r="3463" ht="12.75">
      <c r="I3463" s="25"/>
    </row>
    <row r="3464" ht="12.75">
      <c r="I3464" s="25"/>
    </row>
    <row r="3465" ht="12.75">
      <c r="I3465" s="25"/>
    </row>
    <row r="3466" ht="12.75">
      <c r="I3466" s="25"/>
    </row>
    <row r="3467" ht="12.75">
      <c r="I3467" s="25"/>
    </row>
    <row r="3468" ht="12.75">
      <c r="I3468" s="25"/>
    </row>
    <row r="3469" ht="12.75">
      <c r="I3469" s="25"/>
    </row>
    <row r="3470" ht="12.75">
      <c r="I3470" s="25"/>
    </row>
    <row r="3471" ht="12.75">
      <c r="I3471" s="25"/>
    </row>
    <row r="3472" ht="12.75">
      <c r="I3472" s="25"/>
    </row>
    <row r="3473" ht="12.75">
      <c r="I3473" s="25"/>
    </row>
    <row r="3474" ht="12.75">
      <c r="I3474" s="25"/>
    </row>
    <row r="3475" ht="12.75">
      <c r="I3475" s="25"/>
    </row>
    <row r="3476" ht="12.75">
      <c r="I3476" s="25"/>
    </row>
    <row r="3477" ht="12.75">
      <c r="I3477" s="25"/>
    </row>
    <row r="3478" ht="12.75">
      <c r="I3478" s="25"/>
    </row>
    <row r="3479" ht="12.75">
      <c r="I3479" s="25"/>
    </row>
    <row r="3480" ht="12.75">
      <c r="I3480" s="25"/>
    </row>
    <row r="3481" ht="12.75">
      <c r="I3481" s="25"/>
    </row>
    <row r="3482" ht="12.75">
      <c r="I3482" s="25"/>
    </row>
    <row r="3483" ht="12.75">
      <c r="I3483" s="25"/>
    </row>
    <row r="3484" ht="12.75">
      <c r="I3484" s="25"/>
    </row>
    <row r="3485" ht="12.75">
      <c r="I3485" s="25"/>
    </row>
    <row r="3486" ht="12.75">
      <c r="I3486" s="25"/>
    </row>
    <row r="3487" ht="12.75">
      <c r="I3487" s="25"/>
    </row>
    <row r="3488" ht="12.75">
      <c r="I3488" s="25"/>
    </row>
    <row r="3489" ht="12.75">
      <c r="I3489" s="25"/>
    </row>
    <row r="3490" ht="12.75">
      <c r="I3490" s="25"/>
    </row>
    <row r="3491" ht="12.75">
      <c r="I3491" s="25"/>
    </row>
    <row r="3492" ht="12.75">
      <c r="I3492" s="25"/>
    </row>
    <row r="3493" ht="12.75">
      <c r="I3493" s="25"/>
    </row>
    <row r="3494" ht="12.75">
      <c r="I3494" s="25"/>
    </row>
    <row r="3495" ht="12.75">
      <c r="I3495" s="25"/>
    </row>
    <row r="3496" ht="12.75">
      <c r="I3496" s="25"/>
    </row>
    <row r="3497" ht="12.75">
      <c r="I3497" s="25"/>
    </row>
    <row r="3498" ht="12.75">
      <c r="I3498" s="25"/>
    </row>
    <row r="3499" ht="12.75">
      <c r="I3499" s="25"/>
    </row>
    <row r="3500" ht="12.75">
      <c r="I3500" s="25"/>
    </row>
    <row r="3501" ht="12.75">
      <c r="I3501" s="25"/>
    </row>
    <row r="3502" ht="12.75">
      <c r="I3502" s="25"/>
    </row>
    <row r="3503" ht="12.75">
      <c r="I3503" s="25"/>
    </row>
    <row r="3504" ht="12.75">
      <c r="I3504" s="25"/>
    </row>
    <row r="3505" ht="12.75">
      <c r="I3505" s="25"/>
    </row>
    <row r="3506" ht="12.75">
      <c r="I3506" s="25"/>
    </row>
    <row r="3507" ht="12.75">
      <c r="I3507" s="25"/>
    </row>
    <row r="3508" ht="12.75">
      <c r="I3508" s="25"/>
    </row>
    <row r="3509" ht="12.75">
      <c r="I3509" s="25"/>
    </row>
    <row r="3510" ht="12.75">
      <c r="I3510" s="25"/>
    </row>
    <row r="3511" ht="12.75">
      <c r="I3511" s="25"/>
    </row>
    <row r="3512" ht="12.75">
      <c r="I3512" s="25"/>
    </row>
    <row r="3513" ht="12.75">
      <c r="I3513" s="25"/>
    </row>
    <row r="3514" ht="12.75">
      <c r="I3514" s="25"/>
    </row>
    <row r="3515" ht="12.75">
      <c r="I3515" s="25"/>
    </row>
    <row r="3516" ht="12.75">
      <c r="I3516" s="25"/>
    </row>
    <row r="3517" ht="12.75">
      <c r="I3517" s="25"/>
    </row>
    <row r="3518" ht="12.75">
      <c r="I3518" s="25"/>
    </row>
    <row r="3519" ht="12.75">
      <c r="I3519" s="25"/>
    </row>
    <row r="3520" ht="12.75">
      <c r="I3520" s="25"/>
    </row>
    <row r="3521" ht="12.75">
      <c r="I3521" s="25"/>
    </row>
    <row r="3522" ht="12.75">
      <c r="I3522" s="25"/>
    </row>
    <row r="3523" ht="12.75">
      <c r="I3523" s="25"/>
    </row>
    <row r="3524" ht="12.75">
      <c r="I3524" s="25"/>
    </row>
    <row r="3525" ht="12.75">
      <c r="I3525" s="25"/>
    </row>
    <row r="3526" ht="12.75">
      <c r="I3526" s="25"/>
    </row>
    <row r="3527" ht="12.75">
      <c r="I3527" s="25"/>
    </row>
    <row r="3528" ht="12.75">
      <c r="I3528" s="25"/>
    </row>
    <row r="3529" ht="12.75">
      <c r="I3529" s="25"/>
    </row>
    <row r="3530" ht="12.75">
      <c r="I3530" s="25"/>
    </row>
    <row r="3531" ht="12.75">
      <c r="I3531" s="25"/>
    </row>
    <row r="3532" ht="12.75">
      <c r="I3532" s="25"/>
    </row>
    <row r="3533" ht="12.75">
      <c r="I3533" s="25"/>
    </row>
    <row r="3534" ht="12.75">
      <c r="I3534" s="25"/>
    </row>
    <row r="3535" ht="12.75">
      <c r="I3535" s="25"/>
    </row>
    <row r="3536" ht="12.75">
      <c r="I3536" s="25"/>
    </row>
    <row r="3537" ht="12.75">
      <c r="I3537" s="25"/>
    </row>
    <row r="3538" ht="12.75">
      <c r="I3538" s="25"/>
    </row>
    <row r="3539" ht="12.75">
      <c r="I3539" s="25"/>
    </row>
    <row r="3540" ht="12.75">
      <c r="I3540" s="25"/>
    </row>
    <row r="3541" ht="12.75">
      <c r="I3541" s="25"/>
    </row>
    <row r="3542" ht="12.75">
      <c r="I3542" s="25"/>
    </row>
    <row r="3543" ht="12.75">
      <c r="I3543" s="25"/>
    </row>
    <row r="3544" ht="12.75">
      <c r="I3544" s="25"/>
    </row>
    <row r="3545" ht="12.75">
      <c r="I3545" s="25"/>
    </row>
    <row r="3546" ht="12.75">
      <c r="I3546" s="25"/>
    </row>
    <row r="3547" ht="12.75">
      <c r="I3547" s="25"/>
    </row>
    <row r="3548" ht="12.75">
      <c r="I3548" s="25"/>
    </row>
    <row r="3549" ht="12.75">
      <c r="I3549" s="25"/>
    </row>
    <row r="3550" ht="12.75">
      <c r="I3550" s="25"/>
    </row>
    <row r="3551" ht="12.75">
      <c r="I3551" s="25"/>
    </row>
    <row r="3552" ht="12.75">
      <c r="I3552" s="25"/>
    </row>
    <row r="3553" ht="12.75">
      <c r="I3553" s="25"/>
    </row>
    <row r="3554" ht="12.75">
      <c r="I3554" s="25"/>
    </row>
    <row r="3555" ht="12.75">
      <c r="I3555" s="25"/>
    </row>
    <row r="3556" ht="12.75">
      <c r="I3556" s="25"/>
    </row>
    <row r="3557" ht="12.75">
      <c r="I3557" s="25"/>
    </row>
    <row r="3558" ht="12.75">
      <c r="I3558" s="25"/>
    </row>
    <row r="3559" ht="12.75">
      <c r="I3559" s="25"/>
    </row>
    <row r="3560" ht="12.75">
      <c r="I3560" s="25"/>
    </row>
    <row r="3561" ht="12.75">
      <c r="I3561" s="25"/>
    </row>
    <row r="3562" ht="12.75">
      <c r="I3562" s="25"/>
    </row>
    <row r="3563" ht="12.75">
      <c r="I3563" s="25"/>
    </row>
    <row r="3564" ht="12.75">
      <c r="I3564" s="25"/>
    </row>
    <row r="3565" ht="12.75">
      <c r="I3565" s="25"/>
    </row>
    <row r="3566" ht="12.75">
      <c r="I3566" s="25"/>
    </row>
    <row r="3567" ht="12.75">
      <c r="I3567" s="25"/>
    </row>
    <row r="3568" ht="12.75">
      <c r="I3568" s="25"/>
    </row>
    <row r="3569" ht="12.75">
      <c r="I3569" s="25"/>
    </row>
    <row r="3570" ht="12.75">
      <c r="I3570" s="25"/>
    </row>
    <row r="3571" ht="12.75">
      <c r="I3571" s="25"/>
    </row>
    <row r="3572" ht="12.75">
      <c r="I3572" s="25"/>
    </row>
    <row r="3573" ht="12.75">
      <c r="I3573" s="25"/>
    </row>
    <row r="3574" ht="12.75">
      <c r="I3574" s="25"/>
    </row>
    <row r="3575" ht="12.75">
      <c r="I3575" s="25"/>
    </row>
    <row r="3576" ht="12.75">
      <c r="I3576" s="25"/>
    </row>
    <row r="3577" ht="12.75">
      <c r="I3577" s="25"/>
    </row>
    <row r="3578" ht="12.75">
      <c r="I3578" s="25"/>
    </row>
    <row r="3579" ht="12.75">
      <c r="I3579" s="25"/>
    </row>
    <row r="3580" ht="12.75">
      <c r="I3580" s="25"/>
    </row>
    <row r="3581" ht="12.75">
      <c r="I3581" s="25"/>
    </row>
    <row r="3582" ht="12.75">
      <c r="I3582" s="25"/>
    </row>
    <row r="3583" ht="12.75">
      <c r="I3583" s="25"/>
    </row>
    <row r="3584" ht="12.75">
      <c r="I3584" s="25"/>
    </row>
    <row r="3585" ht="12.75">
      <c r="I3585" s="25"/>
    </row>
    <row r="3586" ht="12.75">
      <c r="I3586" s="25"/>
    </row>
    <row r="3587" ht="12.75">
      <c r="I3587" s="25"/>
    </row>
    <row r="3588" ht="12.75">
      <c r="I3588" s="25"/>
    </row>
    <row r="3589" ht="12.75">
      <c r="I3589" s="25"/>
    </row>
    <row r="3590" ht="12.75">
      <c r="I3590" s="25"/>
    </row>
    <row r="3591" ht="12.75">
      <c r="I3591" s="25"/>
    </row>
    <row r="3592" ht="12.75">
      <c r="I3592" s="25"/>
    </row>
    <row r="3593" ht="12.75">
      <c r="I3593" s="25"/>
    </row>
    <row r="3594" ht="12.75">
      <c r="I3594" s="25"/>
    </row>
    <row r="3595" ht="12.75">
      <c r="I3595" s="25"/>
    </row>
    <row r="3596" ht="12.75">
      <c r="I3596" s="25"/>
    </row>
    <row r="3597" ht="12.75">
      <c r="I3597" s="25"/>
    </row>
    <row r="3598" ht="12.75">
      <c r="I3598" s="25"/>
    </row>
    <row r="3599" ht="12.75">
      <c r="I3599" s="25"/>
    </row>
    <row r="3600" ht="12.75">
      <c r="I3600" s="25"/>
    </row>
    <row r="3601" ht="12.75">
      <c r="I3601" s="25"/>
    </row>
    <row r="3602" ht="12.75">
      <c r="I3602" s="25"/>
    </row>
    <row r="3603" ht="12.75">
      <c r="I3603" s="25"/>
    </row>
    <row r="3604" ht="12.75">
      <c r="I3604" s="25"/>
    </row>
    <row r="3605" ht="12.75">
      <c r="I3605" s="25"/>
    </row>
    <row r="3606" ht="12.75">
      <c r="I3606" s="25"/>
    </row>
    <row r="3607" ht="12.75">
      <c r="I3607" s="25"/>
    </row>
    <row r="3608" ht="12.75">
      <c r="I3608" s="25"/>
    </row>
    <row r="3609" ht="12.75">
      <c r="I3609" s="25"/>
    </row>
    <row r="3610" ht="12.75">
      <c r="I3610" s="25"/>
    </row>
    <row r="3611" ht="12.75">
      <c r="I3611" s="25"/>
    </row>
    <row r="3612" ht="12.75">
      <c r="I3612" s="25"/>
    </row>
    <row r="3613" ht="12.75">
      <c r="I3613" s="25"/>
    </row>
    <row r="3614" ht="12.75">
      <c r="I3614" s="25"/>
    </row>
    <row r="3615" ht="12.75">
      <c r="I3615" s="25"/>
    </row>
    <row r="3616" ht="12.75">
      <c r="I3616" s="25"/>
    </row>
    <row r="3617" ht="12.75">
      <c r="I3617" s="25"/>
    </row>
    <row r="3618" ht="12.75">
      <c r="I3618" s="25"/>
    </row>
    <row r="3619" ht="12.75">
      <c r="I3619" s="25"/>
    </row>
    <row r="3620" ht="12.75">
      <c r="I3620" s="25"/>
    </row>
    <row r="3621" ht="12.75">
      <c r="I3621" s="25"/>
    </row>
    <row r="3622" ht="12.75">
      <c r="I3622" s="25"/>
    </row>
    <row r="3623" ht="12.75">
      <c r="I3623" s="25"/>
    </row>
    <row r="3624" ht="12.75">
      <c r="I3624" s="25"/>
    </row>
    <row r="3625" ht="12.75">
      <c r="I3625" s="25"/>
    </row>
    <row r="3626" ht="12.75">
      <c r="I3626" s="25"/>
    </row>
    <row r="3627" ht="12.75">
      <c r="I3627" s="25"/>
    </row>
    <row r="3628" ht="12.75">
      <c r="I3628" s="25"/>
    </row>
    <row r="3629" ht="12.75">
      <c r="I3629" s="25"/>
    </row>
    <row r="3630" ht="12.75">
      <c r="I3630" s="25"/>
    </row>
    <row r="3631" ht="12.75">
      <c r="I3631" s="25"/>
    </row>
    <row r="3632" ht="12.75">
      <c r="I3632" s="25"/>
    </row>
    <row r="3633" ht="12.75">
      <c r="I3633" s="25"/>
    </row>
    <row r="3634" ht="12.75">
      <c r="I3634" s="25"/>
    </row>
    <row r="3635" ht="12.75">
      <c r="I3635" s="25"/>
    </row>
    <row r="3636" ht="12.75">
      <c r="I3636" s="25"/>
    </row>
    <row r="3637" ht="12.75">
      <c r="I3637" s="25"/>
    </row>
    <row r="3638" ht="12.75">
      <c r="I3638" s="25"/>
    </row>
    <row r="3639" ht="12.75">
      <c r="I3639" s="25"/>
    </row>
    <row r="3640" ht="12.75">
      <c r="I3640" s="25"/>
    </row>
    <row r="3641" ht="12.75">
      <c r="I3641" s="25"/>
    </row>
    <row r="3642" ht="12.75">
      <c r="I3642" s="25"/>
    </row>
    <row r="3643" ht="12.75">
      <c r="I3643" s="25"/>
    </row>
    <row r="3644" ht="12.75">
      <c r="I3644" s="25"/>
    </row>
    <row r="3645" ht="12.75">
      <c r="I3645" s="25"/>
    </row>
    <row r="3646" ht="12.75">
      <c r="I3646" s="25"/>
    </row>
    <row r="3647" ht="12.75">
      <c r="I3647" s="25"/>
    </row>
    <row r="3648" ht="12.75">
      <c r="I3648" s="25"/>
    </row>
    <row r="3649" ht="12.75">
      <c r="I3649" s="25"/>
    </row>
    <row r="3650" ht="12.75">
      <c r="I3650" s="25"/>
    </row>
    <row r="3651" ht="12.75">
      <c r="I3651" s="25"/>
    </row>
    <row r="3652" ht="12.75">
      <c r="I3652" s="25"/>
    </row>
    <row r="3653" ht="12.75">
      <c r="I3653" s="25"/>
    </row>
    <row r="3654" ht="12.75">
      <c r="I3654" s="25"/>
    </row>
    <row r="3655" ht="12.75">
      <c r="I3655" s="25"/>
    </row>
    <row r="3656" ht="12.75">
      <c r="I3656" s="25"/>
    </row>
    <row r="3657" ht="12.75">
      <c r="I3657" s="25"/>
    </row>
    <row r="3658" ht="12.75">
      <c r="I3658" s="25"/>
    </row>
    <row r="3659" ht="12.75">
      <c r="I3659" s="25"/>
    </row>
    <row r="3660" ht="12.75">
      <c r="I3660" s="25"/>
    </row>
    <row r="3661" ht="12.75">
      <c r="I3661" s="25"/>
    </row>
    <row r="3662" ht="12.75">
      <c r="I3662" s="25"/>
    </row>
    <row r="3663" ht="12.75">
      <c r="I3663" s="25"/>
    </row>
    <row r="3664" ht="12.75">
      <c r="I3664" s="25"/>
    </row>
    <row r="3665" ht="12.75">
      <c r="I3665" s="25"/>
    </row>
    <row r="3666" ht="12.75">
      <c r="I3666" s="25"/>
    </row>
    <row r="3667" ht="12.75">
      <c r="I3667" s="25"/>
    </row>
    <row r="3668" ht="12.75">
      <c r="I3668" s="25"/>
    </row>
    <row r="3669" ht="12.75">
      <c r="I3669" s="25"/>
    </row>
    <row r="3670" ht="12.75">
      <c r="I3670" s="25"/>
    </row>
    <row r="3671" ht="12.75">
      <c r="I3671" s="25"/>
    </row>
    <row r="3672" ht="12.75">
      <c r="I3672" s="25"/>
    </row>
    <row r="3673" ht="12.75">
      <c r="I3673" s="25"/>
    </row>
    <row r="3674" ht="12.75">
      <c r="I3674" s="25"/>
    </row>
    <row r="3675" ht="12.75">
      <c r="I3675" s="25"/>
    </row>
    <row r="3676" ht="12.75">
      <c r="I3676" s="25"/>
    </row>
    <row r="3677" ht="12.75">
      <c r="I3677" s="25"/>
    </row>
    <row r="3678" ht="12.75">
      <c r="I3678" s="25"/>
    </row>
    <row r="3679" ht="12.75">
      <c r="I3679" s="25"/>
    </row>
    <row r="3680" ht="12.75">
      <c r="I3680" s="25"/>
    </row>
    <row r="3681" ht="12.75">
      <c r="I3681" s="25"/>
    </row>
    <row r="3682" ht="12.75">
      <c r="I3682" s="25"/>
    </row>
    <row r="3683" ht="12.75">
      <c r="I3683" s="25"/>
    </row>
    <row r="3684" ht="12.75">
      <c r="I3684" s="25"/>
    </row>
    <row r="3685" ht="12.75">
      <c r="I3685" s="25"/>
    </row>
    <row r="3686" ht="12.75">
      <c r="I3686" s="25"/>
    </row>
    <row r="3687" ht="12.75">
      <c r="I3687" s="25"/>
    </row>
    <row r="3688" ht="12.75">
      <c r="I3688" s="25"/>
    </row>
    <row r="3689" ht="12.75">
      <c r="I3689" s="25"/>
    </row>
    <row r="3690" ht="12.75">
      <c r="I3690" s="25"/>
    </row>
    <row r="3691" ht="12.75">
      <c r="I3691" s="25"/>
    </row>
    <row r="3692" ht="12.75">
      <c r="I3692" s="25"/>
    </row>
    <row r="3693" ht="12.75">
      <c r="I3693" s="25"/>
    </row>
    <row r="3694" ht="12.75">
      <c r="I3694" s="25"/>
    </row>
    <row r="3695" ht="12.75">
      <c r="I3695" s="25"/>
    </row>
    <row r="3696" ht="12.75">
      <c r="I3696" s="25"/>
    </row>
    <row r="3697" ht="12.75">
      <c r="I3697" s="25"/>
    </row>
    <row r="3698" ht="12.75">
      <c r="I3698" s="25"/>
    </row>
    <row r="3699" ht="12.75">
      <c r="I3699" s="25"/>
    </row>
    <row r="3700" ht="12.75">
      <c r="I3700" s="25"/>
    </row>
    <row r="3701" ht="12.75">
      <c r="I3701" s="25"/>
    </row>
    <row r="3702" ht="12.75">
      <c r="I3702" s="25"/>
    </row>
    <row r="3703" ht="12.75">
      <c r="I3703" s="25"/>
    </row>
    <row r="3704" ht="12.75">
      <c r="I3704" s="25"/>
    </row>
    <row r="3705" ht="12.75">
      <c r="I3705" s="25"/>
    </row>
    <row r="3706" ht="12.75">
      <c r="I3706" s="25"/>
    </row>
    <row r="3707" ht="12.75">
      <c r="I3707" s="25"/>
    </row>
    <row r="3708" ht="12.75">
      <c r="I3708" s="25"/>
    </row>
    <row r="3709" ht="12.75">
      <c r="I3709" s="25"/>
    </row>
    <row r="3710" ht="12.75">
      <c r="I3710" s="25"/>
    </row>
    <row r="3711" ht="12.75">
      <c r="I3711" s="25"/>
    </row>
    <row r="3712" ht="12.75">
      <c r="I3712" s="25"/>
    </row>
    <row r="3713" ht="12.75">
      <c r="I3713" s="25"/>
    </row>
    <row r="3714" ht="12.75">
      <c r="I3714" s="25"/>
    </row>
    <row r="3715" ht="12.75">
      <c r="I3715" s="25"/>
    </row>
    <row r="3716" ht="12.75">
      <c r="I3716" s="25"/>
    </row>
    <row r="3717" ht="12.75">
      <c r="I3717" s="25"/>
    </row>
    <row r="3718" ht="12.75">
      <c r="I3718" s="25"/>
    </row>
    <row r="3719" ht="12.75">
      <c r="I3719" s="25"/>
    </row>
    <row r="3720" ht="12.75">
      <c r="I3720" s="25"/>
    </row>
    <row r="3721" ht="12.75">
      <c r="I3721" s="25"/>
    </row>
    <row r="3722" ht="12.75">
      <c r="I3722" s="25"/>
    </row>
    <row r="3723" ht="12.75">
      <c r="I3723" s="25"/>
    </row>
    <row r="3724" ht="12.75">
      <c r="I3724" s="25"/>
    </row>
    <row r="3725" ht="12.75">
      <c r="I3725" s="25"/>
    </row>
    <row r="3726" ht="12.75">
      <c r="I3726" s="25"/>
    </row>
    <row r="3727" ht="12.75">
      <c r="I3727" s="25"/>
    </row>
    <row r="3728" ht="12.75">
      <c r="I3728" s="25"/>
    </row>
    <row r="3729" ht="12.75">
      <c r="I3729" s="25"/>
    </row>
    <row r="3730" ht="12.75">
      <c r="I3730" s="25"/>
    </row>
    <row r="3731" ht="12.75">
      <c r="I3731" s="25"/>
    </row>
    <row r="3732" ht="12.75">
      <c r="I3732" s="25"/>
    </row>
    <row r="3733" ht="12.75">
      <c r="I3733" s="25"/>
    </row>
    <row r="3734" ht="12.75">
      <c r="I3734" s="25"/>
    </row>
    <row r="3735" ht="12.75">
      <c r="I3735" s="25"/>
    </row>
    <row r="3736" ht="12.75">
      <c r="I3736" s="25"/>
    </row>
    <row r="3737" ht="12.75">
      <c r="I3737" s="25"/>
    </row>
    <row r="3738" ht="12.75">
      <c r="I3738" s="25"/>
    </row>
    <row r="3739" ht="12.75">
      <c r="I3739" s="25"/>
    </row>
    <row r="3740" ht="12.75">
      <c r="I3740" s="25"/>
    </row>
    <row r="3741" ht="12.75">
      <c r="I3741" s="25"/>
    </row>
    <row r="3742" ht="12.75">
      <c r="I3742" s="25"/>
    </row>
    <row r="3743" ht="12.75">
      <c r="I3743" s="25"/>
    </row>
    <row r="3744" ht="12.75">
      <c r="I3744" s="25"/>
    </row>
    <row r="3745" ht="12.75">
      <c r="I3745" s="25"/>
    </row>
    <row r="3746" ht="12.75">
      <c r="I3746" s="25"/>
    </row>
    <row r="3747" ht="12.75">
      <c r="I3747" s="25"/>
    </row>
    <row r="3748" ht="12.75">
      <c r="I3748" s="25"/>
    </row>
    <row r="3749" ht="12.75">
      <c r="I3749" s="25"/>
    </row>
    <row r="3750" ht="12.75">
      <c r="I3750" s="25"/>
    </row>
    <row r="3751" ht="12.75">
      <c r="I3751" s="25"/>
    </row>
    <row r="3752" ht="12.75">
      <c r="I3752" s="25"/>
    </row>
    <row r="3753" ht="12.75">
      <c r="I3753" s="25"/>
    </row>
    <row r="3754" ht="12.75">
      <c r="I3754" s="25"/>
    </row>
    <row r="3755" ht="12.75">
      <c r="I3755" s="25"/>
    </row>
    <row r="3756" ht="12.75">
      <c r="I3756" s="25"/>
    </row>
    <row r="3757" ht="12.75">
      <c r="I3757" s="25"/>
    </row>
    <row r="3758" ht="12.75">
      <c r="I3758" s="25"/>
    </row>
    <row r="3759" ht="12.75">
      <c r="I3759" s="25"/>
    </row>
    <row r="3760" ht="12.75">
      <c r="I3760" s="25"/>
    </row>
    <row r="3761" ht="12.75">
      <c r="I3761" s="25"/>
    </row>
    <row r="3762" ht="12.75">
      <c r="I3762" s="25"/>
    </row>
    <row r="3763" ht="12.75">
      <c r="I3763" s="25"/>
    </row>
    <row r="3764" ht="12.75">
      <c r="I3764" s="25"/>
    </row>
    <row r="3765" ht="12.75">
      <c r="I3765" s="25"/>
    </row>
    <row r="3766" ht="12.75">
      <c r="I3766" s="25"/>
    </row>
    <row r="3767" ht="12.75">
      <c r="I3767" s="25"/>
    </row>
    <row r="3768" ht="12.75">
      <c r="I3768" s="25"/>
    </row>
    <row r="3769" ht="12.75">
      <c r="I3769" s="25"/>
    </row>
    <row r="3770" ht="12.75">
      <c r="I3770" s="25"/>
    </row>
    <row r="3771" ht="12.75">
      <c r="I3771" s="25"/>
    </row>
    <row r="3772" ht="12.75">
      <c r="I3772" s="25"/>
    </row>
    <row r="3773" ht="12.75">
      <c r="I3773" s="25"/>
    </row>
    <row r="3774" ht="12.75">
      <c r="I3774" s="25"/>
    </row>
    <row r="3775" ht="12.75">
      <c r="I3775" s="25"/>
    </row>
    <row r="3776" ht="12.75">
      <c r="I3776" s="25"/>
    </row>
    <row r="3777" ht="12.75">
      <c r="I3777" s="25"/>
    </row>
    <row r="3778" ht="12.75">
      <c r="I3778" s="25"/>
    </row>
    <row r="3779" ht="12.75">
      <c r="I3779" s="25"/>
    </row>
    <row r="3780" ht="12.75">
      <c r="I3780" s="25"/>
    </row>
    <row r="3781" ht="12.75">
      <c r="I3781" s="25"/>
    </row>
    <row r="3782" ht="12.75">
      <c r="I3782" s="25"/>
    </row>
    <row r="3783" ht="12.75">
      <c r="I3783" s="25"/>
    </row>
    <row r="3784" ht="12.75">
      <c r="I3784" s="25"/>
    </row>
    <row r="3785" ht="12.75">
      <c r="I3785" s="25"/>
    </row>
    <row r="3786" ht="12.75">
      <c r="I3786" s="25"/>
    </row>
    <row r="3787" ht="12.75">
      <c r="I3787" s="25"/>
    </row>
    <row r="3788" ht="12.75">
      <c r="I3788" s="25"/>
    </row>
    <row r="3789" ht="12.75">
      <c r="I3789" s="25"/>
    </row>
    <row r="3790" ht="12.75">
      <c r="I3790" s="25"/>
    </row>
    <row r="3791" ht="12.75">
      <c r="I3791" s="25"/>
    </row>
    <row r="3792" ht="12.75">
      <c r="I3792" s="25"/>
    </row>
    <row r="3793" ht="12.75">
      <c r="I3793" s="25"/>
    </row>
    <row r="3794" ht="12.75">
      <c r="I3794" s="25"/>
    </row>
    <row r="3795" ht="12.75">
      <c r="I3795" s="25"/>
    </row>
    <row r="3796" ht="12.75">
      <c r="I3796" s="25"/>
    </row>
    <row r="3797" ht="12.75">
      <c r="I3797" s="25"/>
    </row>
    <row r="3798" ht="12.75">
      <c r="I3798" s="25"/>
    </row>
    <row r="3799" ht="12.75">
      <c r="I3799" s="25"/>
    </row>
    <row r="3800" ht="12.75">
      <c r="I3800" s="25"/>
    </row>
    <row r="3801" ht="12.75">
      <c r="I3801" s="25"/>
    </row>
    <row r="3802" ht="12.75">
      <c r="I3802" s="25"/>
    </row>
    <row r="3803" ht="12.75">
      <c r="I3803" s="25"/>
    </row>
    <row r="3804" ht="12.75">
      <c r="I3804" s="25"/>
    </row>
    <row r="3805" ht="12.75">
      <c r="I3805" s="25"/>
    </row>
    <row r="3806" ht="12.75">
      <c r="I3806" s="25"/>
    </row>
    <row r="3807" ht="12.75">
      <c r="I3807" s="25"/>
    </row>
    <row r="3808" ht="12.75">
      <c r="I3808" s="25"/>
    </row>
    <row r="3809" ht="12.75">
      <c r="I3809" s="25"/>
    </row>
    <row r="3810" ht="12.75">
      <c r="I3810" s="25"/>
    </row>
    <row r="3811" ht="12.75">
      <c r="I3811" s="25"/>
    </row>
    <row r="3812" ht="12.75">
      <c r="I3812" s="25"/>
    </row>
    <row r="3813" ht="12.75">
      <c r="I3813" s="25"/>
    </row>
    <row r="3814" ht="12.75">
      <c r="I3814" s="25"/>
    </row>
    <row r="3815" ht="12.75">
      <c r="I3815" s="25"/>
    </row>
    <row r="3816" ht="12.75">
      <c r="I3816" s="25"/>
    </row>
    <row r="3817" ht="12.75">
      <c r="I3817" s="25"/>
    </row>
    <row r="3818" ht="12.75">
      <c r="I3818" s="25"/>
    </row>
    <row r="3819" ht="12.75">
      <c r="I3819" s="25"/>
    </row>
    <row r="3820" ht="12.75">
      <c r="I3820" s="25"/>
    </row>
    <row r="3821" ht="12.75">
      <c r="I3821" s="25"/>
    </row>
    <row r="3822" ht="12.75">
      <c r="I3822" s="25"/>
    </row>
    <row r="3823" ht="12.75">
      <c r="I3823" s="25"/>
    </row>
    <row r="3824" ht="12.75">
      <c r="I3824" s="25"/>
    </row>
    <row r="3825" ht="12.75">
      <c r="I3825" s="25"/>
    </row>
    <row r="3826" ht="12.75">
      <c r="I3826" s="25"/>
    </row>
    <row r="3827" ht="12.75">
      <c r="I3827" s="25"/>
    </row>
    <row r="3828" ht="12.75">
      <c r="I3828" s="25"/>
    </row>
    <row r="3829" ht="12.75">
      <c r="I3829" s="25"/>
    </row>
    <row r="3830" ht="12.75">
      <c r="I3830" s="25"/>
    </row>
    <row r="3831" ht="12.75">
      <c r="I3831" s="25"/>
    </row>
    <row r="3832" ht="12.75">
      <c r="I3832" s="25"/>
    </row>
    <row r="3833" ht="12.75">
      <c r="I3833" s="25"/>
    </row>
    <row r="3834" ht="12.75">
      <c r="I3834" s="25"/>
    </row>
    <row r="3835" ht="12.75">
      <c r="I3835" s="25"/>
    </row>
    <row r="3836" ht="12.75">
      <c r="I3836" s="25"/>
    </row>
    <row r="3837" ht="12.75">
      <c r="I3837" s="25"/>
    </row>
    <row r="3838" ht="12.75">
      <c r="I3838" s="25"/>
    </row>
    <row r="3839" ht="12.75">
      <c r="I3839" s="25"/>
    </row>
    <row r="3840" ht="12.75">
      <c r="I3840" s="25"/>
    </row>
    <row r="3841" ht="12.75">
      <c r="I3841" s="25"/>
    </row>
    <row r="3842" ht="12.75">
      <c r="I3842" s="25"/>
    </row>
    <row r="3843" ht="12.75">
      <c r="I3843" s="25"/>
    </row>
    <row r="3844" ht="12.75">
      <c r="I3844" s="25"/>
    </row>
    <row r="3845" ht="12.75">
      <c r="I3845" s="25"/>
    </row>
    <row r="3846" ht="12.75">
      <c r="I3846" s="25"/>
    </row>
    <row r="3847" ht="12.75">
      <c r="I3847" s="25"/>
    </row>
    <row r="3848" ht="12.75">
      <c r="I3848" s="25"/>
    </row>
    <row r="3849" ht="12.75">
      <c r="I3849" s="25"/>
    </row>
    <row r="3850" ht="12.75">
      <c r="I3850" s="25"/>
    </row>
    <row r="3851" ht="12.75">
      <c r="I3851" s="25"/>
    </row>
    <row r="3852" ht="12.75">
      <c r="I3852" s="25"/>
    </row>
    <row r="3853" ht="12.75">
      <c r="I3853" s="25"/>
    </row>
    <row r="3854" ht="12.75">
      <c r="I3854" s="25"/>
    </row>
    <row r="3855" ht="12.75">
      <c r="I3855" s="25"/>
    </row>
    <row r="3856" ht="12.75">
      <c r="I3856" s="25"/>
    </row>
    <row r="3857" ht="12.75">
      <c r="I3857" s="25"/>
    </row>
    <row r="3858" ht="12.75">
      <c r="I3858" s="25"/>
    </row>
    <row r="3859" ht="12.75">
      <c r="I3859" s="25"/>
    </row>
    <row r="3860" ht="12.75">
      <c r="I3860" s="25"/>
    </row>
    <row r="3861" ht="12.75">
      <c r="I3861" s="25"/>
    </row>
    <row r="3862" ht="12.75">
      <c r="I3862" s="25"/>
    </row>
    <row r="3863" ht="12.75">
      <c r="I3863" s="25"/>
    </row>
    <row r="3864" ht="12.75">
      <c r="I3864" s="25"/>
    </row>
    <row r="3865" ht="12.75">
      <c r="I3865" s="25"/>
    </row>
    <row r="3866" ht="12.75">
      <c r="I3866" s="25"/>
    </row>
    <row r="3867" ht="12.75">
      <c r="I3867" s="25"/>
    </row>
    <row r="3868" ht="12.75">
      <c r="I3868" s="25"/>
    </row>
    <row r="3869" ht="12.75">
      <c r="I3869" s="25"/>
    </row>
    <row r="3870" ht="12.75">
      <c r="I3870" s="25"/>
    </row>
    <row r="3871" ht="12.75">
      <c r="I3871" s="25"/>
    </row>
    <row r="3872" ht="12.75">
      <c r="I3872" s="25"/>
    </row>
    <row r="3873" ht="12.75">
      <c r="I3873" s="25"/>
    </row>
    <row r="3874" ht="12.75">
      <c r="I3874" s="25"/>
    </row>
    <row r="3875" ht="12.75">
      <c r="I3875" s="25"/>
    </row>
    <row r="3876" ht="12.75">
      <c r="I3876" s="25"/>
    </row>
    <row r="3877" ht="12.75">
      <c r="I3877" s="25"/>
    </row>
    <row r="3878" ht="12.75">
      <c r="I3878" s="25"/>
    </row>
    <row r="3879" ht="12.75">
      <c r="I3879" s="25"/>
    </row>
    <row r="3880" ht="12.75">
      <c r="I3880" s="25"/>
    </row>
    <row r="3881" ht="12.75">
      <c r="I3881" s="25"/>
    </row>
    <row r="3882" ht="12.75">
      <c r="I3882" s="25"/>
    </row>
    <row r="3883" ht="12.75">
      <c r="I3883" s="25"/>
    </row>
    <row r="3884" ht="12.75">
      <c r="I3884" s="25"/>
    </row>
    <row r="3885" ht="12.75">
      <c r="I3885" s="25"/>
    </row>
    <row r="3886" ht="12.75">
      <c r="I3886" s="25"/>
    </row>
    <row r="3887" ht="12.75">
      <c r="I3887" s="25"/>
    </row>
    <row r="3888" ht="12.75">
      <c r="I3888" s="25"/>
    </row>
    <row r="3889" ht="12.75">
      <c r="I3889" s="25"/>
    </row>
    <row r="3890" ht="12.75">
      <c r="I3890" s="25"/>
    </row>
    <row r="3891" ht="12.75">
      <c r="I3891" s="25"/>
    </row>
    <row r="3892" ht="12.75">
      <c r="I3892" s="25"/>
    </row>
    <row r="3893" ht="12.75">
      <c r="I3893" s="25"/>
    </row>
    <row r="3894" ht="12.75">
      <c r="I3894" s="25"/>
    </row>
    <row r="3895" ht="12.75">
      <c r="I3895" s="25"/>
    </row>
    <row r="3896" ht="12.75">
      <c r="I3896" s="25"/>
    </row>
    <row r="3897" ht="12.75">
      <c r="I3897" s="25"/>
    </row>
    <row r="3898" ht="12.75">
      <c r="I3898" s="25"/>
    </row>
    <row r="3899" ht="12.75">
      <c r="I3899" s="25"/>
    </row>
    <row r="3900" ht="12.75">
      <c r="I3900" s="25"/>
    </row>
    <row r="3901" ht="12.75">
      <c r="I3901" s="25"/>
    </row>
    <row r="3902" ht="12.75">
      <c r="I3902" s="25"/>
    </row>
    <row r="3903" ht="12.75">
      <c r="I3903" s="25"/>
    </row>
    <row r="3904" ht="12.75">
      <c r="I3904" s="25"/>
    </row>
    <row r="3905" ht="12.75">
      <c r="I3905" s="25"/>
    </row>
    <row r="3906" ht="12.75">
      <c r="I3906" s="25"/>
    </row>
    <row r="3907" ht="12.75">
      <c r="I3907" s="25"/>
    </row>
    <row r="3908" ht="12.75">
      <c r="I3908" s="25"/>
    </row>
    <row r="3909" ht="12.75">
      <c r="I3909" s="25"/>
    </row>
    <row r="3910" ht="12.75">
      <c r="I3910" s="25"/>
    </row>
    <row r="3911" ht="12.75">
      <c r="I3911" s="25"/>
    </row>
    <row r="3912" ht="12.75">
      <c r="I3912" s="25"/>
    </row>
    <row r="3913" ht="12.75">
      <c r="I3913" s="25"/>
    </row>
    <row r="3914" ht="12.75">
      <c r="I3914" s="25"/>
    </row>
    <row r="3915" ht="12.75">
      <c r="I3915" s="25"/>
    </row>
    <row r="3916" ht="12.75">
      <c r="I3916" s="25"/>
    </row>
    <row r="3917" ht="12.75">
      <c r="I3917" s="25"/>
    </row>
    <row r="3918" ht="12.75">
      <c r="I3918" s="25"/>
    </row>
    <row r="3919" ht="12.75">
      <c r="I3919" s="25"/>
    </row>
    <row r="3920" ht="12.75">
      <c r="I3920" s="25"/>
    </row>
    <row r="3921" ht="12.75">
      <c r="I3921" s="25"/>
    </row>
    <row r="3922" ht="12.75">
      <c r="I3922" s="25"/>
    </row>
    <row r="3923" ht="12.75">
      <c r="I3923" s="25"/>
    </row>
    <row r="3924" ht="12.75">
      <c r="I3924" s="25"/>
    </row>
    <row r="3925" ht="12.75">
      <c r="I3925" s="25"/>
    </row>
    <row r="3926" ht="12.75">
      <c r="I3926" s="25"/>
    </row>
    <row r="3927" ht="12.75">
      <c r="I3927" s="25"/>
    </row>
    <row r="3928" ht="12.75">
      <c r="I3928" s="25"/>
    </row>
    <row r="3929" ht="12.75">
      <c r="I3929" s="25"/>
    </row>
    <row r="3930" ht="12.75">
      <c r="I3930" s="25"/>
    </row>
    <row r="3931" ht="12.75">
      <c r="I3931" s="25"/>
    </row>
    <row r="3932" ht="12.75">
      <c r="I3932" s="25"/>
    </row>
    <row r="3933" ht="12.75">
      <c r="I3933" s="25"/>
    </row>
    <row r="3934" ht="12.75">
      <c r="I3934" s="25"/>
    </row>
    <row r="3935" ht="12.75">
      <c r="I3935" s="25"/>
    </row>
    <row r="3936" ht="12.75">
      <c r="I3936" s="25"/>
    </row>
    <row r="3937" ht="12.75">
      <c r="I3937" s="25"/>
    </row>
    <row r="3938" ht="12.75">
      <c r="I3938" s="25"/>
    </row>
    <row r="3939" ht="12.75">
      <c r="I3939" s="25"/>
    </row>
    <row r="3940" ht="12.75">
      <c r="I3940" s="25"/>
    </row>
    <row r="3941" ht="12.75">
      <c r="I3941" s="25"/>
    </row>
    <row r="3942" ht="12.75">
      <c r="I3942" s="25"/>
    </row>
    <row r="3943" ht="12.75">
      <c r="I3943" s="25"/>
    </row>
    <row r="3944" ht="12.75">
      <c r="I3944" s="25"/>
    </row>
    <row r="3945" ht="12.75">
      <c r="I3945" s="25"/>
    </row>
    <row r="3946" ht="12.75">
      <c r="I3946" s="25"/>
    </row>
    <row r="3947" ht="12.75">
      <c r="I3947" s="25"/>
    </row>
    <row r="3948" ht="12.75">
      <c r="I3948" s="25"/>
    </row>
    <row r="3949" ht="12.75">
      <c r="I3949" s="25"/>
    </row>
    <row r="3950" ht="12.75">
      <c r="I3950" s="25"/>
    </row>
    <row r="3951" ht="12.75">
      <c r="I3951" s="25"/>
    </row>
    <row r="3952" ht="12.75">
      <c r="I3952" s="25"/>
    </row>
    <row r="3953" ht="12.75">
      <c r="I3953" s="25"/>
    </row>
    <row r="3954" ht="12.75">
      <c r="I3954" s="25"/>
    </row>
    <row r="3955" ht="12.75">
      <c r="I3955" s="25"/>
    </row>
    <row r="3956" ht="12.75">
      <c r="I3956" s="25"/>
    </row>
    <row r="3957" ht="12.75">
      <c r="I3957" s="25"/>
    </row>
    <row r="3958" ht="12.75">
      <c r="I3958" s="25"/>
    </row>
    <row r="3959" ht="12.75">
      <c r="I3959" s="25"/>
    </row>
    <row r="3960" ht="12.75">
      <c r="I3960" s="25"/>
    </row>
    <row r="3961" ht="12.75">
      <c r="I3961" s="25"/>
    </row>
    <row r="3962" ht="12.75">
      <c r="I3962" s="25"/>
    </row>
    <row r="3963" ht="12.75">
      <c r="I3963" s="25"/>
    </row>
    <row r="3964" ht="12.75">
      <c r="I3964" s="25"/>
    </row>
    <row r="3965" ht="12.75">
      <c r="I3965" s="25"/>
    </row>
    <row r="3966" ht="12.75">
      <c r="I3966" s="25"/>
    </row>
    <row r="3967" ht="12.75">
      <c r="I3967" s="25"/>
    </row>
    <row r="3968" ht="12.75">
      <c r="I3968" s="25"/>
    </row>
    <row r="3969" ht="12.75">
      <c r="I3969" s="25"/>
    </row>
    <row r="3970" ht="12.75">
      <c r="I3970" s="25"/>
    </row>
    <row r="3971" ht="12.75">
      <c r="I3971" s="25"/>
    </row>
    <row r="3972" ht="12.75">
      <c r="I3972" s="25"/>
    </row>
    <row r="3973" ht="12.75">
      <c r="I3973" s="25"/>
    </row>
    <row r="3974" ht="12.75">
      <c r="I3974" s="25"/>
    </row>
    <row r="3975" ht="12.75">
      <c r="I3975" s="25"/>
    </row>
    <row r="3976" ht="12.75">
      <c r="I3976" s="25"/>
    </row>
    <row r="3977" ht="12.75">
      <c r="I3977" s="25"/>
    </row>
    <row r="3978" ht="12.75">
      <c r="I3978" s="25"/>
    </row>
    <row r="3979" ht="12.75">
      <c r="I3979" s="25"/>
    </row>
    <row r="3980" ht="12.75">
      <c r="I3980" s="25"/>
    </row>
    <row r="3981" ht="12.75">
      <c r="I3981" s="25"/>
    </row>
    <row r="3982" ht="12.75">
      <c r="I3982" s="25"/>
    </row>
    <row r="3983" ht="12.75">
      <c r="I3983" s="25"/>
    </row>
    <row r="3984" ht="12.75">
      <c r="I3984" s="25"/>
    </row>
    <row r="3985" ht="12.75">
      <c r="I3985" s="25"/>
    </row>
    <row r="3986" ht="12.75">
      <c r="I3986" s="25"/>
    </row>
    <row r="3987" ht="12.75">
      <c r="I3987" s="25"/>
    </row>
    <row r="3988" ht="12.75">
      <c r="I3988" s="25"/>
    </row>
    <row r="3989" ht="12.75">
      <c r="I3989" s="25"/>
    </row>
    <row r="3990" ht="12.75">
      <c r="I3990" s="25"/>
    </row>
    <row r="3991" ht="12.75">
      <c r="I3991" s="25"/>
    </row>
    <row r="3992" ht="12.75">
      <c r="I3992" s="25"/>
    </row>
    <row r="3993" ht="12.75">
      <c r="I3993" s="25"/>
    </row>
    <row r="3994" ht="12.75">
      <c r="I3994" s="25"/>
    </row>
    <row r="3995" ht="12.75">
      <c r="I3995" s="25"/>
    </row>
    <row r="3996" ht="12.75">
      <c r="I3996" s="25"/>
    </row>
    <row r="3997" ht="12.75">
      <c r="I3997" s="25"/>
    </row>
    <row r="3998" ht="12.75">
      <c r="I3998" s="25"/>
    </row>
    <row r="3999" ht="12.75">
      <c r="I3999" s="25"/>
    </row>
    <row r="4000" ht="12.75">
      <c r="I4000" s="25"/>
    </row>
    <row r="4001" ht="12.75">
      <c r="I4001" s="25"/>
    </row>
    <row r="4002" ht="12.75">
      <c r="I4002" s="25"/>
    </row>
    <row r="4003" ht="12.75">
      <c r="I4003" s="25"/>
    </row>
    <row r="4004" ht="12.75">
      <c r="I4004" s="25"/>
    </row>
    <row r="4005" ht="12.75">
      <c r="I4005" s="25"/>
    </row>
    <row r="4006" ht="12.75">
      <c r="I4006" s="25"/>
    </row>
    <row r="4007" ht="12.75">
      <c r="I4007" s="25"/>
    </row>
    <row r="4008" ht="12.75">
      <c r="I4008" s="25"/>
    </row>
    <row r="4009" ht="12.75">
      <c r="I4009" s="25"/>
    </row>
    <row r="4010" ht="12.75">
      <c r="I4010" s="25"/>
    </row>
    <row r="4011" ht="12.75">
      <c r="I4011" s="25"/>
    </row>
    <row r="4012" ht="12.75">
      <c r="I4012" s="25"/>
    </row>
    <row r="4013" ht="12.75">
      <c r="I4013" s="25"/>
    </row>
    <row r="4014" ht="12.75">
      <c r="I4014" s="25"/>
    </row>
    <row r="4015" ht="12.75">
      <c r="I4015" s="25"/>
    </row>
    <row r="4016" ht="12.75">
      <c r="I4016" s="25"/>
    </row>
    <row r="4017" ht="12.75">
      <c r="I4017" s="25"/>
    </row>
    <row r="4018" ht="12.75">
      <c r="I4018" s="25"/>
    </row>
    <row r="4019" ht="12.75">
      <c r="I4019" s="25"/>
    </row>
    <row r="4020" ht="12.75">
      <c r="I4020" s="25"/>
    </row>
    <row r="4021" ht="12.75">
      <c r="I4021" s="25"/>
    </row>
    <row r="4022" ht="12.75">
      <c r="I4022" s="25"/>
    </row>
    <row r="4023" ht="12.75">
      <c r="I4023" s="25"/>
    </row>
    <row r="4024" ht="12.75">
      <c r="I4024" s="25"/>
    </row>
    <row r="4025" ht="12.75">
      <c r="I4025" s="25"/>
    </row>
    <row r="4026" ht="12.75">
      <c r="I4026" s="25"/>
    </row>
    <row r="4027" ht="12.75">
      <c r="I4027" s="25"/>
    </row>
    <row r="4028" ht="12.75">
      <c r="I4028" s="25"/>
    </row>
    <row r="4029" ht="12.75">
      <c r="I4029" s="25"/>
    </row>
    <row r="4030" ht="12.75">
      <c r="I4030" s="25"/>
    </row>
    <row r="4031" ht="12.75">
      <c r="I4031" s="25"/>
    </row>
    <row r="4032" ht="12.75">
      <c r="I4032" s="25"/>
    </row>
    <row r="4033" ht="12.75">
      <c r="I4033" s="25"/>
    </row>
    <row r="4034" ht="12.75">
      <c r="I4034" s="25"/>
    </row>
    <row r="4035" ht="12.75">
      <c r="I4035" s="25"/>
    </row>
    <row r="4036" ht="12.75">
      <c r="I4036" s="25"/>
    </row>
    <row r="4037" ht="12.75">
      <c r="I4037" s="25"/>
    </row>
    <row r="4038" ht="12.75">
      <c r="I4038" s="25"/>
    </row>
    <row r="4039" ht="12.75">
      <c r="I4039" s="25"/>
    </row>
    <row r="4040" ht="12.75">
      <c r="I4040" s="25"/>
    </row>
    <row r="4041" ht="12.75">
      <c r="I4041" s="25"/>
    </row>
    <row r="4042" ht="12.75">
      <c r="I4042" s="25"/>
    </row>
    <row r="4043" ht="12.75">
      <c r="I4043" s="25"/>
    </row>
    <row r="4044" ht="12.75">
      <c r="I4044" s="25"/>
    </row>
    <row r="4045" ht="12.75">
      <c r="I4045" s="25"/>
    </row>
    <row r="4046" ht="12.75">
      <c r="I4046" s="25"/>
    </row>
    <row r="4047" ht="12.75">
      <c r="I4047" s="25"/>
    </row>
    <row r="4048" ht="12.75">
      <c r="I4048" s="25"/>
    </row>
    <row r="4049" ht="12.75">
      <c r="I4049" s="25"/>
    </row>
    <row r="4050" ht="12.75">
      <c r="I4050" s="25"/>
    </row>
    <row r="4051" ht="12.75">
      <c r="I4051" s="25"/>
    </row>
    <row r="4052" ht="12.75">
      <c r="I4052" s="25"/>
    </row>
    <row r="4053" ht="12.75">
      <c r="I4053" s="25"/>
    </row>
    <row r="4054" ht="12.75">
      <c r="I4054" s="25"/>
    </row>
    <row r="4055" ht="12.75">
      <c r="I4055" s="25"/>
    </row>
    <row r="4056" ht="12.75">
      <c r="I4056" s="25"/>
    </row>
    <row r="4057" ht="12.75">
      <c r="I4057" s="25"/>
    </row>
    <row r="4058" ht="12.75">
      <c r="I4058" s="25"/>
    </row>
    <row r="4059" ht="12.75">
      <c r="I4059" s="25"/>
    </row>
    <row r="4060" ht="12.75">
      <c r="I4060" s="25"/>
    </row>
    <row r="4061" ht="12.75">
      <c r="I4061" s="25"/>
    </row>
    <row r="4062" ht="12.75">
      <c r="I4062" s="25"/>
    </row>
    <row r="4063" ht="12.75">
      <c r="I4063" s="25"/>
    </row>
    <row r="4064" ht="12.75">
      <c r="I4064" s="25"/>
    </row>
    <row r="4065" ht="12.75">
      <c r="I4065" s="25"/>
    </row>
    <row r="4066" ht="12.75">
      <c r="I4066" s="25"/>
    </row>
    <row r="4067" ht="12.75">
      <c r="I4067" s="25"/>
    </row>
    <row r="4068" ht="12.75">
      <c r="I4068" s="25"/>
    </row>
    <row r="4069" ht="12.75">
      <c r="I4069" s="25"/>
    </row>
    <row r="4070" ht="12.75">
      <c r="I4070" s="25"/>
    </row>
    <row r="4071" ht="12.75">
      <c r="I4071" s="25"/>
    </row>
    <row r="4072" ht="12.75">
      <c r="I4072" s="25"/>
    </row>
    <row r="4073" ht="12.75">
      <c r="I4073" s="25"/>
    </row>
    <row r="4074" ht="12.75">
      <c r="I4074" s="25"/>
    </row>
    <row r="4075" ht="12.75">
      <c r="I4075" s="25"/>
    </row>
    <row r="4076" ht="12.75">
      <c r="I4076" s="25"/>
    </row>
    <row r="4077" ht="12.75">
      <c r="I4077" s="25"/>
    </row>
    <row r="4078" ht="12.75">
      <c r="I4078" s="25"/>
    </row>
    <row r="4079" ht="12.75">
      <c r="I4079" s="25"/>
    </row>
    <row r="4080" ht="12.75">
      <c r="I4080" s="25"/>
    </row>
    <row r="4081" ht="12.75">
      <c r="I4081" s="25"/>
    </row>
    <row r="4082" ht="12.75">
      <c r="I4082" s="25"/>
    </row>
    <row r="4083" ht="12.75">
      <c r="I4083" s="25"/>
    </row>
    <row r="4084" ht="12.75">
      <c r="I4084" s="25"/>
    </row>
    <row r="4085" ht="12.75">
      <c r="I4085" s="25"/>
    </row>
    <row r="4086" ht="12.75">
      <c r="I4086" s="25"/>
    </row>
    <row r="4087" ht="12.75">
      <c r="I4087" s="25"/>
    </row>
    <row r="4088" ht="12.75">
      <c r="I4088" s="25"/>
    </row>
    <row r="4089" ht="12.75">
      <c r="I4089" s="25"/>
    </row>
    <row r="4090" ht="12.75">
      <c r="I4090" s="25"/>
    </row>
    <row r="4091" ht="12.75">
      <c r="I4091" s="25"/>
    </row>
    <row r="4092" ht="12.75">
      <c r="I4092" s="25"/>
    </row>
    <row r="4093" ht="12.75">
      <c r="I4093" s="25"/>
    </row>
    <row r="4094" ht="12.75">
      <c r="I4094" s="25"/>
    </row>
    <row r="4095" ht="12.75">
      <c r="I4095" s="25"/>
    </row>
    <row r="4096" ht="12.75">
      <c r="I4096" s="25"/>
    </row>
    <row r="4097" ht="12.75">
      <c r="I4097" s="25"/>
    </row>
    <row r="4098" ht="12.75">
      <c r="I4098" s="25"/>
    </row>
    <row r="4099" ht="12.75">
      <c r="I4099" s="25"/>
    </row>
    <row r="4100" ht="12.75">
      <c r="I4100" s="25"/>
    </row>
    <row r="4101" ht="12.75">
      <c r="I4101" s="25"/>
    </row>
    <row r="4102" ht="12.75">
      <c r="I4102" s="25"/>
    </row>
    <row r="4103" ht="12.75">
      <c r="I4103" s="25"/>
    </row>
    <row r="4104" ht="12.75">
      <c r="I4104" s="25"/>
    </row>
    <row r="4105" ht="12.75">
      <c r="I4105" s="25"/>
    </row>
    <row r="4106" ht="12.75">
      <c r="I4106" s="25"/>
    </row>
    <row r="4107" ht="12.75">
      <c r="I4107" s="25"/>
    </row>
    <row r="4108" ht="12.75">
      <c r="I4108" s="25"/>
    </row>
    <row r="4109" ht="12.75">
      <c r="I4109" s="25"/>
    </row>
    <row r="4110" ht="12.75">
      <c r="I4110" s="25"/>
    </row>
    <row r="4111" ht="12.75">
      <c r="I4111" s="25"/>
    </row>
    <row r="4112" ht="12.75">
      <c r="I4112" s="25"/>
    </row>
    <row r="4113" ht="12.75">
      <c r="I4113" s="25"/>
    </row>
    <row r="4114" ht="12.75">
      <c r="I4114" s="25"/>
    </row>
    <row r="4115" ht="12.75">
      <c r="I4115" s="25"/>
    </row>
    <row r="4116" ht="12.75">
      <c r="I4116" s="25"/>
    </row>
    <row r="4117" ht="12.75">
      <c r="I4117" s="25"/>
    </row>
    <row r="4118" ht="12.75">
      <c r="I4118" s="25"/>
    </row>
    <row r="4119" ht="12.75">
      <c r="I4119" s="25"/>
    </row>
    <row r="4120" ht="12.75">
      <c r="I4120" s="25"/>
    </row>
    <row r="4121" ht="12.75">
      <c r="I4121" s="25"/>
    </row>
    <row r="4122" ht="12.75">
      <c r="I4122" s="25"/>
    </row>
    <row r="4123" ht="12.75">
      <c r="I4123" s="25"/>
    </row>
    <row r="4124" ht="12.75">
      <c r="I4124" s="25"/>
    </row>
    <row r="4125" ht="12.75">
      <c r="I4125" s="25"/>
    </row>
    <row r="4126" ht="12.75">
      <c r="I4126" s="25"/>
    </row>
    <row r="4127" ht="12.75">
      <c r="I4127" s="25"/>
    </row>
    <row r="4128" ht="12.75">
      <c r="I4128" s="25"/>
    </row>
    <row r="4129" ht="12.75">
      <c r="I4129" s="25"/>
    </row>
    <row r="4130" ht="12.75">
      <c r="I4130" s="25"/>
    </row>
    <row r="4131" ht="12.75">
      <c r="I4131" s="25"/>
    </row>
    <row r="4132" ht="12.75">
      <c r="I4132" s="25"/>
    </row>
    <row r="4133" ht="12.75">
      <c r="I4133" s="25"/>
    </row>
    <row r="4134" ht="12.75">
      <c r="I4134" s="25"/>
    </row>
    <row r="4135" ht="12.75">
      <c r="I4135" s="25"/>
    </row>
    <row r="4136" ht="12.75">
      <c r="I4136" s="25"/>
    </row>
    <row r="4137" ht="12.75">
      <c r="I4137" s="25"/>
    </row>
    <row r="4138" ht="12.75">
      <c r="I4138" s="25"/>
    </row>
    <row r="4139" ht="12.75">
      <c r="I4139" s="25"/>
    </row>
    <row r="4140" ht="12.75">
      <c r="I4140" s="25"/>
    </row>
    <row r="4141" ht="12.75">
      <c r="I4141" s="25"/>
    </row>
    <row r="4142" ht="12.75">
      <c r="I4142" s="25"/>
    </row>
    <row r="4143" ht="12.75">
      <c r="I4143" s="25"/>
    </row>
    <row r="4144" ht="12.75">
      <c r="I4144" s="25"/>
    </row>
    <row r="4145" ht="12.75">
      <c r="I4145" s="25"/>
    </row>
    <row r="4146" ht="12.75">
      <c r="I4146" s="25"/>
    </row>
    <row r="4147" ht="12.75">
      <c r="I4147" s="25"/>
    </row>
    <row r="4148" ht="12.75">
      <c r="I4148" s="25"/>
    </row>
    <row r="4149" ht="12.75">
      <c r="I4149" s="25"/>
    </row>
    <row r="4150" ht="12.75">
      <c r="I4150" s="25"/>
    </row>
    <row r="4151" ht="12.75">
      <c r="I4151" s="25"/>
    </row>
    <row r="4152" ht="12.75">
      <c r="I4152" s="25"/>
    </row>
    <row r="4153" ht="12.75">
      <c r="I4153" s="25"/>
    </row>
    <row r="4154" ht="12.75">
      <c r="I4154" s="25"/>
    </row>
    <row r="4155" ht="12.75">
      <c r="I4155" s="25"/>
    </row>
    <row r="4156" ht="12.75">
      <c r="I4156" s="25"/>
    </row>
    <row r="4157" ht="12.75">
      <c r="I4157" s="25"/>
    </row>
    <row r="4158" ht="12.75">
      <c r="I4158" s="25"/>
    </row>
    <row r="4159" ht="12.75">
      <c r="I4159" s="25"/>
    </row>
    <row r="4160" ht="12.75">
      <c r="I4160" s="25"/>
    </row>
    <row r="4161" ht="12.75">
      <c r="I4161" s="25"/>
    </row>
    <row r="4162" ht="12.75">
      <c r="I4162" s="25"/>
    </row>
    <row r="4163" ht="12.75">
      <c r="I4163" s="25"/>
    </row>
    <row r="4164" ht="12.75">
      <c r="I4164" s="25"/>
    </row>
    <row r="4165" ht="12.75">
      <c r="I4165" s="25"/>
    </row>
    <row r="4166" ht="12.75">
      <c r="I4166" s="25"/>
    </row>
    <row r="4167" ht="12.75">
      <c r="I4167" s="25"/>
    </row>
    <row r="4168" ht="12.75">
      <c r="I4168" s="25"/>
    </row>
    <row r="4169" ht="12.75">
      <c r="I4169" s="25"/>
    </row>
    <row r="4170" ht="12.75">
      <c r="I4170" s="25"/>
    </row>
    <row r="4171" ht="12.75">
      <c r="I4171" s="25"/>
    </row>
    <row r="4172" ht="12.75">
      <c r="I4172" s="25"/>
    </row>
    <row r="4173" ht="12.75">
      <c r="I4173" s="25"/>
    </row>
    <row r="4174" ht="12.75">
      <c r="I4174" s="25"/>
    </row>
    <row r="4175" ht="12.75">
      <c r="I4175" s="25"/>
    </row>
    <row r="4176" ht="12.75">
      <c r="I4176" s="25"/>
    </row>
    <row r="4177" ht="12.75">
      <c r="I4177" s="25"/>
    </row>
    <row r="4178" ht="12.75">
      <c r="I4178" s="25"/>
    </row>
    <row r="4179" ht="12.75">
      <c r="I4179" s="25"/>
    </row>
    <row r="4180" ht="12.75">
      <c r="I4180" s="25"/>
    </row>
    <row r="4181" ht="12.75">
      <c r="I4181" s="25"/>
    </row>
    <row r="4182" ht="12.75">
      <c r="I4182" s="25"/>
    </row>
    <row r="4183" ht="12.75">
      <c r="I4183" s="25"/>
    </row>
    <row r="4184" ht="12.75">
      <c r="I4184" s="25"/>
    </row>
    <row r="4185" ht="12.75">
      <c r="I4185" s="25"/>
    </row>
    <row r="4186" ht="12.75">
      <c r="I4186" s="25"/>
    </row>
    <row r="4187" ht="12.75">
      <c r="I4187" s="25"/>
    </row>
    <row r="4188" ht="12.75">
      <c r="I4188" s="25"/>
    </row>
    <row r="4189" ht="12.75">
      <c r="I4189" s="25"/>
    </row>
    <row r="4190" ht="12.75">
      <c r="I4190" s="25"/>
    </row>
    <row r="4191" ht="12.75">
      <c r="I4191" s="25"/>
    </row>
    <row r="4192" ht="12.75">
      <c r="I4192" s="25"/>
    </row>
    <row r="4193" ht="12.75">
      <c r="I4193" s="25"/>
    </row>
    <row r="4194" ht="12.75">
      <c r="I4194" s="25"/>
    </row>
    <row r="4195" ht="12.75">
      <c r="I4195" s="25"/>
    </row>
    <row r="4196" ht="12.75">
      <c r="I4196" s="25"/>
    </row>
    <row r="4197" ht="12.75">
      <c r="I4197" s="25"/>
    </row>
    <row r="4198" ht="12.75">
      <c r="I4198" s="25"/>
    </row>
    <row r="4199" ht="12.75">
      <c r="I4199" s="25"/>
    </row>
    <row r="4200" ht="12.75">
      <c r="I4200" s="25"/>
    </row>
    <row r="4201" ht="12.75">
      <c r="I4201" s="25"/>
    </row>
    <row r="4202" ht="12.75">
      <c r="I4202" s="25"/>
    </row>
    <row r="4203" ht="12.75">
      <c r="I4203" s="25"/>
    </row>
    <row r="4204" ht="12.75">
      <c r="I4204" s="25"/>
    </row>
    <row r="4205" ht="12.75">
      <c r="I4205" s="25"/>
    </row>
    <row r="4206" ht="12.75">
      <c r="I4206" s="25"/>
    </row>
    <row r="4207" ht="12.75">
      <c r="I4207" s="25"/>
    </row>
    <row r="4208" ht="12.75">
      <c r="I4208" s="25"/>
    </row>
    <row r="4209" ht="12.75">
      <c r="I4209" s="25"/>
    </row>
    <row r="4210" ht="12.75">
      <c r="I4210" s="25"/>
    </row>
    <row r="4211" ht="12.75">
      <c r="I4211" s="25"/>
    </row>
    <row r="4212" ht="12.75">
      <c r="I4212" s="25"/>
    </row>
    <row r="4213" ht="12.75">
      <c r="I4213" s="25"/>
    </row>
    <row r="4214" ht="12.75">
      <c r="I4214" s="25"/>
    </row>
    <row r="4215" ht="12.75">
      <c r="I4215" s="25"/>
    </row>
    <row r="4216" ht="12.75">
      <c r="I4216" s="25"/>
    </row>
    <row r="4217" ht="12.75">
      <c r="I4217" s="25"/>
    </row>
    <row r="4218" ht="12.75">
      <c r="I4218" s="25"/>
    </row>
    <row r="4219" ht="12.75">
      <c r="I4219" s="25"/>
    </row>
    <row r="4220" ht="12.75">
      <c r="I4220" s="25"/>
    </row>
    <row r="4221" ht="12.75">
      <c r="I4221" s="25"/>
    </row>
    <row r="4222" ht="12.75">
      <c r="I4222" s="25"/>
    </row>
    <row r="4223" ht="12.75">
      <c r="I4223" s="25"/>
    </row>
    <row r="4224" ht="12.75">
      <c r="I4224" s="25"/>
    </row>
    <row r="4225" ht="12.75">
      <c r="I4225" s="25"/>
    </row>
    <row r="4226" ht="12.75">
      <c r="I4226" s="25"/>
    </row>
    <row r="4227" ht="12.75">
      <c r="I4227" s="25"/>
    </row>
    <row r="4228" ht="12.75">
      <c r="I4228" s="25"/>
    </row>
    <row r="4229" ht="12.75">
      <c r="I4229" s="25"/>
    </row>
    <row r="4230" ht="12.75">
      <c r="I4230" s="25"/>
    </row>
    <row r="4231" ht="12.75">
      <c r="I4231" s="25"/>
    </row>
    <row r="4232" ht="12.75">
      <c r="I4232" s="25"/>
    </row>
    <row r="4233" ht="12.75">
      <c r="I4233" s="25"/>
    </row>
    <row r="4234" ht="12.75">
      <c r="I4234" s="25"/>
    </row>
    <row r="4235" ht="12.75">
      <c r="I4235" s="25"/>
    </row>
    <row r="4236" ht="12.75">
      <c r="I4236" s="25"/>
    </row>
    <row r="4237" ht="12.75">
      <c r="I4237" s="25"/>
    </row>
    <row r="4238" ht="12.75">
      <c r="I4238" s="25"/>
    </row>
    <row r="4239" ht="12.75">
      <c r="I4239" s="25"/>
    </row>
    <row r="4240" ht="12.75">
      <c r="I4240" s="25"/>
    </row>
    <row r="4241" ht="12.75">
      <c r="I4241" s="25"/>
    </row>
    <row r="4242" ht="12.75">
      <c r="I4242" s="25"/>
    </row>
    <row r="4243" ht="12.75">
      <c r="I4243" s="25"/>
    </row>
    <row r="4244" ht="12.75">
      <c r="I4244" s="25"/>
    </row>
    <row r="4245" ht="12.75">
      <c r="I4245" s="25"/>
    </row>
    <row r="4246" ht="12.75">
      <c r="I4246" s="25"/>
    </row>
    <row r="4247" ht="12.75">
      <c r="I4247" s="25"/>
    </row>
    <row r="4248" ht="12.75">
      <c r="I4248" s="25"/>
    </row>
    <row r="4249" ht="12.75">
      <c r="I4249" s="25"/>
    </row>
    <row r="4250" ht="12.75">
      <c r="I4250" s="25"/>
    </row>
    <row r="4251" ht="12.75">
      <c r="I4251" s="25"/>
    </row>
    <row r="4252" ht="12.75">
      <c r="I4252" s="25"/>
    </row>
    <row r="4253" ht="12.75">
      <c r="I4253" s="25"/>
    </row>
    <row r="4254" ht="12.75">
      <c r="I4254" s="25"/>
    </row>
    <row r="4255" ht="12.75">
      <c r="I4255" s="25"/>
    </row>
    <row r="4256" ht="12.75">
      <c r="I4256" s="25"/>
    </row>
    <row r="4257" ht="12.75">
      <c r="I4257" s="25"/>
    </row>
    <row r="4258" ht="12.75">
      <c r="I4258" s="25"/>
    </row>
    <row r="4259" ht="12.75">
      <c r="I4259" s="25"/>
    </row>
    <row r="4260" ht="12.75">
      <c r="I4260" s="25"/>
    </row>
    <row r="4261" ht="12.75">
      <c r="I4261" s="25"/>
    </row>
    <row r="4262" ht="12.75">
      <c r="I4262" s="25"/>
    </row>
    <row r="4263" ht="12.75">
      <c r="I4263" s="25"/>
    </row>
    <row r="4264" ht="12.75">
      <c r="I4264" s="25"/>
    </row>
    <row r="4265" ht="12.75">
      <c r="I4265" s="25"/>
    </row>
    <row r="4266" ht="12.75">
      <c r="I4266" s="25"/>
    </row>
    <row r="4267" ht="12.75">
      <c r="I4267" s="25"/>
    </row>
    <row r="4268" ht="12.75">
      <c r="I4268" s="25"/>
    </row>
    <row r="4269" ht="12.75">
      <c r="I4269" s="25"/>
    </row>
    <row r="4270" ht="12.75">
      <c r="I4270" s="25"/>
    </row>
    <row r="4271" ht="12.75">
      <c r="I4271" s="25"/>
    </row>
    <row r="4272" ht="12.75">
      <c r="I4272" s="25"/>
    </row>
    <row r="4273" ht="12.75">
      <c r="I4273" s="25"/>
    </row>
    <row r="4274" ht="12.75">
      <c r="I4274" s="25"/>
    </row>
    <row r="4275" ht="12.75">
      <c r="I4275" s="25"/>
    </row>
    <row r="4276" ht="12.75">
      <c r="I4276" s="25"/>
    </row>
    <row r="4277" ht="12.75">
      <c r="I4277" s="25"/>
    </row>
    <row r="4278" ht="12.75">
      <c r="I4278" s="25"/>
    </row>
    <row r="4279" ht="12.75">
      <c r="I4279" s="25"/>
    </row>
    <row r="4280" ht="12.75">
      <c r="I4280" s="25"/>
    </row>
    <row r="4281" ht="12.75">
      <c r="I4281" s="25"/>
    </row>
    <row r="4282" ht="12.75">
      <c r="I4282" s="25"/>
    </row>
    <row r="4283" ht="12.75">
      <c r="I4283" s="25"/>
    </row>
    <row r="4284" ht="12.75">
      <c r="I4284" s="25"/>
    </row>
    <row r="4285" ht="12.75">
      <c r="I4285" s="25"/>
    </row>
    <row r="4286" ht="12.75">
      <c r="I4286" s="25"/>
    </row>
    <row r="4287" ht="12.75">
      <c r="I4287" s="25"/>
    </row>
    <row r="4288" ht="12.75">
      <c r="I4288" s="25"/>
    </row>
    <row r="4289" ht="12.75">
      <c r="I4289" s="25"/>
    </row>
    <row r="4290" ht="12.75">
      <c r="I4290" s="25"/>
    </row>
    <row r="4291" ht="12.75">
      <c r="I4291" s="25"/>
    </row>
    <row r="4292" ht="12.75">
      <c r="I4292" s="25"/>
    </row>
    <row r="4293" ht="12.75">
      <c r="I4293" s="25"/>
    </row>
    <row r="4294" ht="12.75">
      <c r="I4294" s="25"/>
    </row>
    <row r="4295" ht="12.75">
      <c r="I4295" s="25"/>
    </row>
    <row r="4296" ht="12.75">
      <c r="I4296" s="25"/>
    </row>
    <row r="4297" ht="12.75">
      <c r="I4297" s="25"/>
    </row>
    <row r="4298" ht="12.75">
      <c r="I4298" s="25"/>
    </row>
    <row r="4299" ht="12.75">
      <c r="I4299" s="25"/>
    </row>
    <row r="4300" ht="12.75">
      <c r="I4300" s="25"/>
    </row>
    <row r="4301" ht="12.75">
      <c r="I4301" s="25"/>
    </row>
    <row r="4302" ht="12.75">
      <c r="I4302" s="25"/>
    </row>
    <row r="4303" ht="12.75">
      <c r="I4303" s="25"/>
    </row>
    <row r="4304" ht="12.75">
      <c r="I4304" s="25"/>
    </row>
    <row r="4305" ht="12.75">
      <c r="I4305" s="25"/>
    </row>
    <row r="4306" ht="12.75">
      <c r="I4306" s="25"/>
    </row>
    <row r="4307" ht="12.75">
      <c r="I4307" s="25"/>
    </row>
    <row r="4308" ht="12.75">
      <c r="I4308" s="25"/>
    </row>
    <row r="4309" ht="12.75">
      <c r="I4309" s="25"/>
    </row>
    <row r="4310" ht="12.75">
      <c r="I4310" s="25"/>
    </row>
    <row r="4311" ht="12.75">
      <c r="I4311" s="25"/>
    </row>
    <row r="4312" ht="12.75">
      <c r="I4312" s="25"/>
    </row>
    <row r="4313" ht="12.75">
      <c r="I4313" s="25"/>
    </row>
    <row r="4314" ht="12.75">
      <c r="I4314" s="25"/>
    </row>
    <row r="4315" ht="12.75">
      <c r="I4315" s="25"/>
    </row>
    <row r="4316" ht="12.75">
      <c r="I4316" s="25"/>
    </row>
    <row r="4317" ht="12.75">
      <c r="I4317" s="25"/>
    </row>
    <row r="4318" ht="12.75">
      <c r="I4318" s="25"/>
    </row>
    <row r="4319" ht="12.75">
      <c r="I4319" s="25"/>
    </row>
    <row r="4320" ht="12.75">
      <c r="I4320" s="25"/>
    </row>
    <row r="4321" ht="12.75">
      <c r="I4321" s="25"/>
    </row>
    <row r="4322" ht="12.75">
      <c r="I4322" s="25"/>
    </row>
    <row r="4323" ht="12.75">
      <c r="I4323" s="25"/>
    </row>
    <row r="4324" ht="12.75">
      <c r="I4324" s="25"/>
    </row>
    <row r="4325" ht="12.75">
      <c r="I4325" s="25"/>
    </row>
    <row r="4326" ht="12.75">
      <c r="I4326" s="25"/>
    </row>
    <row r="4327" ht="12.75">
      <c r="I4327" s="25"/>
    </row>
    <row r="4328" ht="12.75">
      <c r="I4328" s="25"/>
    </row>
    <row r="4329" ht="12.75">
      <c r="I4329" s="25"/>
    </row>
    <row r="4330" ht="12.75">
      <c r="I4330" s="25"/>
    </row>
    <row r="4331" ht="12.75">
      <c r="I4331" s="25"/>
    </row>
    <row r="4332" ht="12.75">
      <c r="I4332" s="25"/>
    </row>
    <row r="4333" ht="12.75">
      <c r="I4333" s="25"/>
    </row>
    <row r="4334" ht="12.75">
      <c r="I4334" s="25"/>
    </row>
    <row r="4335" ht="12.75">
      <c r="I4335" s="25"/>
    </row>
    <row r="4336" ht="12.75">
      <c r="I4336" s="25"/>
    </row>
    <row r="4337" ht="12.75">
      <c r="I4337" s="25"/>
    </row>
    <row r="4338" ht="12.75">
      <c r="I4338" s="25"/>
    </row>
    <row r="4339" ht="12.75">
      <c r="I4339" s="25"/>
    </row>
    <row r="4340" ht="12.75">
      <c r="I4340" s="25"/>
    </row>
    <row r="4341" ht="12.75">
      <c r="I4341" s="25"/>
    </row>
    <row r="4342" ht="12.75">
      <c r="I4342" s="25"/>
    </row>
    <row r="4343" ht="12.75">
      <c r="I4343" s="25"/>
    </row>
    <row r="4344" ht="12.75">
      <c r="I4344" s="25"/>
    </row>
    <row r="4345" ht="12.75">
      <c r="I4345" s="25"/>
    </row>
    <row r="4346" ht="12.75">
      <c r="I4346" s="25"/>
    </row>
    <row r="4347" ht="12.75">
      <c r="I4347" s="25"/>
    </row>
    <row r="4348" ht="12.75">
      <c r="I4348" s="25"/>
    </row>
    <row r="4349" ht="12.75">
      <c r="I4349" s="25"/>
    </row>
    <row r="4350" ht="12.75">
      <c r="I4350" s="25"/>
    </row>
    <row r="4351" ht="12.75">
      <c r="I4351" s="25"/>
    </row>
    <row r="4352" ht="12.75">
      <c r="I4352" s="25"/>
    </row>
    <row r="4353" ht="12.75">
      <c r="I4353" s="25"/>
    </row>
    <row r="4354" ht="12.75">
      <c r="I4354" s="25"/>
    </row>
    <row r="4355" ht="12.75">
      <c r="I4355" s="25"/>
    </row>
    <row r="4356" ht="12.75">
      <c r="I4356" s="25"/>
    </row>
    <row r="4357" ht="12.75">
      <c r="I4357" s="25"/>
    </row>
    <row r="4358" ht="12.75">
      <c r="I4358" s="25"/>
    </row>
    <row r="4359" ht="12.75">
      <c r="I4359" s="25"/>
    </row>
    <row r="4360" ht="12.75">
      <c r="I4360" s="25"/>
    </row>
    <row r="4361" ht="12.75">
      <c r="I4361" s="25"/>
    </row>
    <row r="4362" ht="12.75">
      <c r="I4362" s="25"/>
    </row>
    <row r="4363" ht="12.75">
      <c r="I4363" s="25"/>
    </row>
    <row r="4364" ht="12.75">
      <c r="I4364" s="25"/>
    </row>
    <row r="4365" ht="12.75">
      <c r="I4365" s="25"/>
    </row>
    <row r="4366" ht="12.75">
      <c r="I4366" s="25"/>
    </row>
    <row r="4367" ht="12.75">
      <c r="I4367" s="25"/>
    </row>
    <row r="4368" ht="12.75">
      <c r="I4368" s="25"/>
    </row>
    <row r="4369" ht="12.75">
      <c r="I4369" s="25"/>
    </row>
    <row r="4370" ht="12.75">
      <c r="I4370" s="25"/>
    </row>
    <row r="4371" ht="12.75">
      <c r="I4371" s="25"/>
    </row>
    <row r="4372" ht="12.75">
      <c r="I4372" s="25"/>
    </row>
    <row r="4373" ht="12.75">
      <c r="I4373" s="25"/>
    </row>
    <row r="4374" ht="12.75">
      <c r="I4374" s="25"/>
    </row>
    <row r="4375" ht="12.75">
      <c r="I4375" s="25"/>
    </row>
    <row r="4376" ht="12.75">
      <c r="I4376" s="25"/>
    </row>
    <row r="4377" ht="12.75">
      <c r="I4377" s="25"/>
    </row>
    <row r="4378" ht="12.75">
      <c r="I4378" s="25"/>
    </row>
    <row r="4379" ht="12.75">
      <c r="I4379" s="25"/>
    </row>
    <row r="4380" ht="12.75">
      <c r="I4380" s="25"/>
    </row>
    <row r="4381" ht="12.75">
      <c r="I4381" s="25"/>
    </row>
    <row r="4382" ht="12.75">
      <c r="I4382" s="25"/>
    </row>
    <row r="4383" ht="12.75">
      <c r="I4383" s="25"/>
    </row>
    <row r="4384" ht="12.75">
      <c r="I4384" s="25"/>
    </row>
    <row r="4385" ht="12.75">
      <c r="I4385" s="25"/>
    </row>
    <row r="4386" ht="12.75">
      <c r="I4386" s="25"/>
    </row>
    <row r="4387" ht="12.75">
      <c r="I4387" s="25"/>
    </row>
    <row r="4388" ht="12.75">
      <c r="I4388" s="25"/>
    </row>
    <row r="4389" ht="12.75">
      <c r="I4389" s="25"/>
    </row>
    <row r="4390" ht="12.75">
      <c r="I4390" s="25"/>
    </row>
    <row r="4391" ht="12.75">
      <c r="I4391" s="25"/>
    </row>
    <row r="4392" ht="12.75">
      <c r="I4392" s="25"/>
    </row>
    <row r="4393" ht="12.75">
      <c r="I4393" s="25"/>
    </row>
    <row r="4394" ht="12.75">
      <c r="I4394" s="25"/>
    </row>
    <row r="4395" ht="12.75">
      <c r="I4395" s="25"/>
    </row>
    <row r="4396" ht="12.75">
      <c r="I4396" s="25"/>
    </row>
    <row r="4397" ht="12.75">
      <c r="I4397" s="25"/>
    </row>
    <row r="4398" ht="12.75">
      <c r="I4398" s="25"/>
    </row>
    <row r="4399" ht="12.75">
      <c r="I4399" s="25"/>
    </row>
    <row r="4400" ht="12.75">
      <c r="I4400" s="25"/>
    </row>
    <row r="4401" ht="12.75">
      <c r="I4401" s="25"/>
    </row>
    <row r="4402" ht="12.75">
      <c r="I4402" s="25"/>
    </row>
    <row r="4403" ht="12.75">
      <c r="I4403" s="25"/>
    </row>
    <row r="4404" ht="12.75">
      <c r="I4404" s="25"/>
    </row>
    <row r="4405" ht="12.75">
      <c r="I4405" s="25"/>
    </row>
    <row r="4406" ht="12.75">
      <c r="I4406" s="25"/>
    </row>
    <row r="4407" ht="12.75">
      <c r="I4407" s="25"/>
    </row>
    <row r="4408" ht="12.75">
      <c r="I4408" s="25"/>
    </row>
    <row r="4409" ht="12.75">
      <c r="I4409" s="25"/>
    </row>
    <row r="4410" ht="12.75">
      <c r="I4410" s="25"/>
    </row>
    <row r="4411" ht="12.75">
      <c r="I4411" s="25"/>
    </row>
    <row r="4412" ht="12.75">
      <c r="I4412" s="25"/>
    </row>
    <row r="4413" ht="12.75">
      <c r="I4413" s="25"/>
    </row>
    <row r="4414" ht="12.75">
      <c r="I4414" s="25"/>
    </row>
    <row r="4415" ht="12.75">
      <c r="I4415" s="25"/>
    </row>
    <row r="4416" ht="12.75">
      <c r="I4416" s="25"/>
    </row>
    <row r="4417" ht="12.75">
      <c r="I4417" s="25"/>
    </row>
    <row r="4418" ht="12.75">
      <c r="I4418" s="25"/>
    </row>
    <row r="4419" ht="12.75">
      <c r="I4419" s="25"/>
    </row>
    <row r="4420" ht="12.75">
      <c r="I4420" s="25"/>
    </row>
    <row r="4421" ht="12.75">
      <c r="I4421" s="25"/>
    </row>
    <row r="4422" ht="12.75">
      <c r="I4422" s="25"/>
    </row>
    <row r="4423" ht="12.75">
      <c r="I4423" s="25"/>
    </row>
    <row r="4424" ht="12.75">
      <c r="I4424" s="25"/>
    </row>
    <row r="4425" ht="12.75">
      <c r="I4425" s="25"/>
    </row>
    <row r="4426" ht="12.75">
      <c r="I4426" s="25"/>
    </row>
    <row r="4427" ht="12.75">
      <c r="I4427" s="25"/>
    </row>
    <row r="4428" ht="12.75">
      <c r="I4428" s="25"/>
    </row>
    <row r="4429" ht="12.75">
      <c r="I4429" s="25"/>
    </row>
    <row r="4430" ht="12.75">
      <c r="I4430" s="25"/>
    </row>
    <row r="4431" ht="12.75">
      <c r="I4431" s="25"/>
    </row>
    <row r="4432" ht="12.75">
      <c r="I4432" s="25"/>
    </row>
    <row r="4433" ht="12.75">
      <c r="I4433" s="25"/>
    </row>
    <row r="4434" ht="12.75">
      <c r="I4434" s="25"/>
    </row>
    <row r="4435" ht="12.75">
      <c r="I4435" s="25"/>
    </row>
    <row r="4436" ht="12.75">
      <c r="I4436" s="25"/>
    </row>
    <row r="4437" ht="12.75">
      <c r="I4437" s="25"/>
    </row>
    <row r="4438" ht="12.75">
      <c r="I4438" s="25"/>
    </row>
    <row r="4439" ht="12.75">
      <c r="I4439" s="25"/>
    </row>
    <row r="4440" ht="12.75">
      <c r="I4440" s="25"/>
    </row>
    <row r="4441" ht="12.75">
      <c r="I4441" s="25"/>
    </row>
    <row r="4442" ht="12.75">
      <c r="I4442" s="25"/>
    </row>
    <row r="4443" ht="12.75">
      <c r="I4443" s="25"/>
    </row>
    <row r="4444" ht="12.75">
      <c r="I4444" s="25"/>
    </row>
    <row r="4445" ht="12.75">
      <c r="I4445" s="25"/>
    </row>
    <row r="4446" ht="12.75">
      <c r="I4446" s="25"/>
    </row>
    <row r="4447" ht="12.75">
      <c r="I4447" s="25"/>
    </row>
    <row r="4448" ht="12.75">
      <c r="I4448" s="25"/>
    </row>
    <row r="4449" ht="12.75">
      <c r="I4449" s="25"/>
    </row>
    <row r="4450" ht="12.75">
      <c r="I4450" s="25"/>
    </row>
    <row r="4451" ht="12.75">
      <c r="I4451" s="25"/>
    </row>
    <row r="4452" ht="12.75">
      <c r="I4452" s="25"/>
    </row>
    <row r="4453" ht="12.75">
      <c r="I4453" s="25"/>
    </row>
    <row r="4454" ht="12.75">
      <c r="I4454" s="25"/>
    </row>
    <row r="4455" ht="12.75">
      <c r="I4455" s="25"/>
    </row>
    <row r="4456" ht="12.75">
      <c r="I4456" s="25"/>
    </row>
    <row r="4457" ht="12.75">
      <c r="I4457" s="25"/>
    </row>
    <row r="4458" ht="12.75">
      <c r="I4458" s="25"/>
    </row>
    <row r="4459" ht="12.75">
      <c r="I4459" s="25"/>
    </row>
    <row r="4460" ht="12.75">
      <c r="I4460" s="25"/>
    </row>
    <row r="4461" ht="12.75">
      <c r="I4461" s="25"/>
    </row>
    <row r="4462" ht="12.75">
      <c r="I4462" s="25"/>
    </row>
    <row r="4463" ht="12.75">
      <c r="I4463" s="25"/>
    </row>
    <row r="4464" ht="12.75">
      <c r="I4464" s="25"/>
    </row>
    <row r="4465" ht="12.75">
      <c r="I4465" s="25"/>
    </row>
    <row r="4466" ht="12.75">
      <c r="I4466" s="25"/>
    </row>
    <row r="4467" ht="12.75">
      <c r="I4467" s="25"/>
    </row>
    <row r="4468" ht="12.75">
      <c r="I4468" s="25"/>
    </row>
    <row r="4469" ht="12.75">
      <c r="I4469" s="25"/>
    </row>
    <row r="4470" ht="12.75">
      <c r="I4470" s="25"/>
    </row>
    <row r="4471" ht="12.75">
      <c r="I4471" s="25"/>
    </row>
    <row r="4472" ht="12.75">
      <c r="I4472" s="25"/>
    </row>
    <row r="4473" ht="12.75">
      <c r="I4473" s="25"/>
    </row>
    <row r="4474" ht="12.75">
      <c r="I4474" s="25"/>
    </row>
    <row r="4475" ht="12.75">
      <c r="I4475" s="25"/>
    </row>
    <row r="4476" ht="12.75">
      <c r="I4476" s="25"/>
    </row>
    <row r="4477" ht="12.75">
      <c r="I4477" s="25"/>
    </row>
    <row r="4478" ht="12.75">
      <c r="I4478" s="25"/>
    </row>
    <row r="4479" ht="12.75">
      <c r="I4479" s="25"/>
    </row>
    <row r="4480" ht="12.75">
      <c r="I4480" s="25"/>
    </row>
    <row r="4481" ht="12.75">
      <c r="I4481" s="25"/>
    </row>
    <row r="4482" ht="12.75">
      <c r="I4482" s="25"/>
    </row>
    <row r="4483" ht="12.75">
      <c r="I4483" s="25"/>
    </row>
    <row r="4484" ht="12.75">
      <c r="I4484" s="25"/>
    </row>
    <row r="4485" ht="12.75">
      <c r="I4485" s="25"/>
    </row>
    <row r="4486" ht="12.75">
      <c r="I4486" s="25"/>
    </row>
    <row r="4487" ht="12.75">
      <c r="I4487" s="25"/>
    </row>
    <row r="4488" ht="12.75">
      <c r="I4488" s="25"/>
    </row>
    <row r="4489" ht="12.75">
      <c r="I4489" s="25"/>
    </row>
    <row r="4490" ht="12.75">
      <c r="I4490" s="25"/>
    </row>
    <row r="4491" ht="12.75">
      <c r="I4491" s="25"/>
    </row>
    <row r="4492" ht="12.75">
      <c r="I4492" s="25"/>
    </row>
    <row r="4493" ht="12.75">
      <c r="I4493" s="25"/>
    </row>
    <row r="4494" ht="12.75">
      <c r="I4494" s="25"/>
    </row>
    <row r="4495" ht="12.75">
      <c r="I4495" s="25"/>
    </row>
    <row r="4496" ht="12.75">
      <c r="I4496" s="25"/>
    </row>
    <row r="4497" ht="12.75">
      <c r="I4497" s="25"/>
    </row>
    <row r="4498" ht="12.75">
      <c r="I4498" s="25"/>
    </row>
    <row r="4499" ht="12.75">
      <c r="I4499" s="25"/>
    </row>
    <row r="4500" ht="12.75">
      <c r="I4500" s="25"/>
    </row>
    <row r="4501" ht="12.75">
      <c r="I4501" s="25"/>
    </row>
    <row r="4502" ht="12.75">
      <c r="I4502" s="25"/>
    </row>
    <row r="4503" ht="12.75">
      <c r="I4503" s="25"/>
    </row>
    <row r="4504" ht="12.75">
      <c r="I4504" s="25"/>
    </row>
    <row r="4505" ht="12.75">
      <c r="I4505" s="25"/>
    </row>
    <row r="4506" ht="12.75">
      <c r="I4506" s="25"/>
    </row>
    <row r="4507" ht="12.75">
      <c r="I4507" s="25"/>
    </row>
    <row r="4508" ht="12.75">
      <c r="I4508" s="25"/>
    </row>
    <row r="4509" ht="12.75">
      <c r="I4509" s="25"/>
    </row>
    <row r="4510" ht="12.75">
      <c r="I4510" s="25"/>
    </row>
    <row r="4511" ht="12.75">
      <c r="I4511" s="25"/>
    </row>
    <row r="4512" ht="12.75">
      <c r="I4512" s="25"/>
    </row>
    <row r="4513" ht="12.75">
      <c r="I4513" s="25"/>
    </row>
    <row r="4514" ht="12.75">
      <c r="I4514" s="25"/>
    </row>
    <row r="4515" ht="12.75">
      <c r="I4515" s="25"/>
    </row>
    <row r="4516" ht="12.75">
      <c r="I4516" s="25"/>
    </row>
    <row r="4517" ht="12.75">
      <c r="I4517" s="25"/>
    </row>
    <row r="4518" ht="12.75">
      <c r="I4518" s="25"/>
    </row>
    <row r="4519" ht="12.75">
      <c r="I4519" s="25"/>
    </row>
    <row r="4520" ht="12.75">
      <c r="I4520" s="25"/>
    </row>
    <row r="4521" ht="12.75">
      <c r="I4521" s="25"/>
    </row>
    <row r="4522" ht="12.75">
      <c r="I4522" s="25"/>
    </row>
    <row r="4523" ht="12.75">
      <c r="I4523" s="25"/>
    </row>
    <row r="4524" ht="12.75">
      <c r="I4524" s="25"/>
    </row>
    <row r="4525" ht="12.75">
      <c r="I4525" s="25"/>
    </row>
    <row r="4526" ht="12.75">
      <c r="I4526" s="25"/>
    </row>
    <row r="4527" ht="12.75">
      <c r="I4527" s="25"/>
    </row>
    <row r="4528" ht="12.75">
      <c r="I4528" s="25"/>
    </row>
    <row r="4529" ht="12.75">
      <c r="I4529" s="25"/>
    </row>
    <row r="4530" ht="12.75">
      <c r="I4530" s="25"/>
    </row>
    <row r="4531" ht="12.75">
      <c r="I4531" s="25"/>
    </row>
    <row r="4532" ht="12.75">
      <c r="I4532" s="25"/>
    </row>
    <row r="4533" ht="12.75">
      <c r="I4533" s="25"/>
    </row>
    <row r="4534" ht="12.75">
      <c r="I4534" s="25"/>
    </row>
    <row r="4535" ht="12.75">
      <c r="I4535" s="25"/>
    </row>
    <row r="4536" ht="12.75">
      <c r="I4536" s="25"/>
    </row>
    <row r="4537" ht="12.75">
      <c r="I4537" s="25"/>
    </row>
    <row r="4538" ht="12.75">
      <c r="I4538" s="25"/>
    </row>
    <row r="4539" ht="12.75">
      <c r="I4539" s="25"/>
    </row>
    <row r="4540" ht="12.75">
      <c r="I4540" s="25"/>
    </row>
    <row r="4541" ht="12.75">
      <c r="I4541" s="25"/>
    </row>
    <row r="4542" ht="12.75">
      <c r="I4542" s="25"/>
    </row>
    <row r="4543" ht="12.75">
      <c r="I4543" s="25"/>
    </row>
    <row r="4544" ht="12.75">
      <c r="I4544" s="25"/>
    </row>
    <row r="4545" ht="12.75">
      <c r="I4545" s="25"/>
    </row>
    <row r="4546" ht="12.75">
      <c r="I4546" s="25"/>
    </row>
    <row r="4547" ht="12.75">
      <c r="I4547" s="25"/>
    </row>
    <row r="4548" ht="12.75">
      <c r="I4548" s="25"/>
    </row>
    <row r="4549" ht="12.75">
      <c r="I4549" s="25"/>
    </row>
    <row r="4550" ht="12.75">
      <c r="I4550" s="25"/>
    </row>
    <row r="4551" ht="12.75">
      <c r="I4551" s="25"/>
    </row>
    <row r="4552" ht="12.75">
      <c r="I4552" s="25"/>
    </row>
    <row r="4553" ht="12.75">
      <c r="I4553" s="25"/>
    </row>
    <row r="4554" ht="12.75">
      <c r="I4554" s="25"/>
    </row>
    <row r="4555" ht="12.75">
      <c r="I4555" s="25"/>
    </row>
    <row r="4556" ht="12.75">
      <c r="I4556" s="25"/>
    </row>
    <row r="4557" ht="12.75">
      <c r="I4557" s="25"/>
    </row>
    <row r="4558" ht="12.75">
      <c r="I4558" s="25"/>
    </row>
    <row r="4559" ht="12.75">
      <c r="I4559" s="25"/>
    </row>
    <row r="4560" ht="12.75">
      <c r="I4560" s="25"/>
    </row>
    <row r="4561" ht="12.75">
      <c r="I4561" s="25"/>
    </row>
    <row r="4562" ht="12.75">
      <c r="I4562" s="25"/>
    </row>
    <row r="4563" ht="12.75">
      <c r="I4563" s="25"/>
    </row>
    <row r="4564" ht="12.75">
      <c r="I4564" s="25"/>
    </row>
    <row r="4565" ht="12.75">
      <c r="I4565" s="25"/>
    </row>
    <row r="4566" ht="12.75">
      <c r="I4566" s="25"/>
    </row>
    <row r="4567" ht="12.75">
      <c r="I4567" s="25"/>
    </row>
    <row r="4568" ht="12.75">
      <c r="I4568" s="25"/>
    </row>
    <row r="4569" ht="12.75">
      <c r="I4569" s="25"/>
    </row>
    <row r="4570" ht="12.75">
      <c r="I4570" s="25"/>
    </row>
    <row r="4571" ht="12.75">
      <c r="I4571" s="25"/>
    </row>
    <row r="4572" ht="12.75">
      <c r="I4572" s="25"/>
    </row>
    <row r="4573" ht="12.75">
      <c r="I4573" s="25"/>
    </row>
    <row r="4574" ht="12.75">
      <c r="I4574" s="25"/>
    </row>
    <row r="4575" ht="12.75">
      <c r="I4575" s="25"/>
    </row>
    <row r="4576" ht="12.75">
      <c r="I4576" s="25"/>
    </row>
    <row r="4577" ht="12.75">
      <c r="I4577" s="25"/>
    </row>
    <row r="4578" ht="12.75">
      <c r="I4578" s="25"/>
    </row>
    <row r="4579" ht="12.75">
      <c r="I4579" s="25"/>
    </row>
    <row r="4580" ht="12.75">
      <c r="I4580" s="25"/>
    </row>
    <row r="4581" ht="12.75">
      <c r="I4581" s="25"/>
    </row>
    <row r="4582" ht="12.75">
      <c r="I4582" s="25"/>
    </row>
    <row r="4583" ht="12.75">
      <c r="I4583" s="25"/>
    </row>
    <row r="4584" ht="12.75">
      <c r="I4584" s="25"/>
    </row>
    <row r="4585" ht="12.75">
      <c r="I4585" s="25"/>
    </row>
    <row r="4586" ht="12.75">
      <c r="I4586" s="25"/>
    </row>
    <row r="4587" ht="12.75">
      <c r="I4587" s="25"/>
    </row>
    <row r="4588" ht="12.75">
      <c r="I4588" s="25"/>
    </row>
    <row r="4589" ht="12.75">
      <c r="I4589" s="25"/>
    </row>
    <row r="4590" ht="12.75">
      <c r="I4590" s="25"/>
    </row>
    <row r="4591" ht="12.75">
      <c r="I4591" s="25"/>
    </row>
    <row r="4592" ht="12.75">
      <c r="I4592" s="25"/>
    </row>
    <row r="4593" ht="12.75">
      <c r="I4593" s="25"/>
    </row>
    <row r="4594" ht="12.75">
      <c r="I4594" s="25"/>
    </row>
    <row r="4595" ht="12.75">
      <c r="I4595" s="25"/>
    </row>
    <row r="4596" ht="12.75">
      <c r="I4596" s="25"/>
    </row>
    <row r="4597" ht="12.75">
      <c r="I4597" s="25"/>
    </row>
    <row r="4598" ht="12.75">
      <c r="I4598" s="25"/>
    </row>
    <row r="4599" ht="12.75">
      <c r="I4599" s="25"/>
    </row>
    <row r="4600" ht="12.75">
      <c r="I4600" s="25"/>
    </row>
    <row r="4601" ht="12.75">
      <c r="I4601" s="25"/>
    </row>
    <row r="4602" ht="12.75">
      <c r="I4602" s="25"/>
    </row>
    <row r="4603" ht="12.75">
      <c r="I4603" s="25"/>
    </row>
    <row r="4604" ht="12.75">
      <c r="I4604" s="25"/>
    </row>
    <row r="4605" ht="12.75">
      <c r="I4605" s="25"/>
    </row>
    <row r="4606" ht="12.75">
      <c r="I4606" s="25"/>
    </row>
    <row r="4607" ht="12.75">
      <c r="I4607" s="25"/>
    </row>
    <row r="4608" ht="12.75">
      <c r="I4608" s="25"/>
    </row>
    <row r="4609" ht="12.75">
      <c r="I4609" s="25"/>
    </row>
    <row r="4610" ht="12.75">
      <c r="I4610" s="25"/>
    </row>
    <row r="4611" ht="12.75">
      <c r="I4611" s="25"/>
    </row>
    <row r="4612" ht="12.75">
      <c r="I4612" s="25"/>
    </row>
    <row r="4613" ht="12.75">
      <c r="I4613" s="25"/>
    </row>
    <row r="4614" ht="12.75">
      <c r="I4614" s="25"/>
    </row>
    <row r="4615" ht="12.75">
      <c r="I4615" s="25"/>
    </row>
    <row r="4616" ht="12.75">
      <c r="I4616" s="25"/>
    </row>
    <row r="4617" ht="12.75">
      <c r="I4617" s="25"/>
    </row>
    <row r="4618" ht="12.75">
      <c r="I4618" s="25"/>
    </row>
    <row r="4619" ht="12.75">
      <c r="I4619" s="25"/>
    </row>
    <row r="4620" ht="12.75">
      <c r="I4620" s="25"/>
    </row>
    <row r="4621" ht="12.75">
      <c r="I4621" s="25"/>
    </row>
    <row r="4622" ht="12.75">
      <c r="I4622" s="25"/>
    </row>
    <row r="4623" ht="12.75">
      <c r="I4623" s="25"/>
    </row>
    <row r="4624" ht="12.75">
      <c r="I4624" s="25"/>
    </row>
    <row r="4625" ht="12.75">
      <c r="I4625" s="25"/>
    </row>
    <row r="4626" ht="12.75">
      <c r="I4626" s="25"/>
    </row>
    <row r="4627" ht="12.75">
      <c r="I4627" s="25"/>
    </row>
    <row r="4628" ht="12.75">
      <c r="I4628" s="25"/>
    </row>
    <row r="4629" ht="12.75">
      <c r="I4629" s="25"/>
    </row>
    <row r="4630" ht="12.75">
      <c r="I4630" s="25"/>
    </row>
    <row r="4631" ht="12.75">
      <c r="I4631" s="25"/>
    </row>
    <row r="4632" ht="12.75">
      <c r="I4632" s="25"/>
    </row>
    <row r="4633" ht="12.75">
      <c r="I4633" s="25"/>
    </row>
    <row r="4634" ht="12.75">
      <c r="I4634" s="25"/>
    </row>
    <row r="4635" ht="12.75">
      <c r="I4635" s="25"/>
    </row>
    <row r="4636" ht="12.75">
      <c r="I4636" s="25"/>
    </row>
    <row r="4637" ht="12.75">
      <c r="I4637" s="25"/>
    </row>
    <row r="4638" ht="12.75">
      <c r="I4638" s="25"/>
    </row>
    <row r="4639" ht="12.75">
      <c r="I4639" s="25"/>
    </row>
    <row r="4640" ht="12.75">
      <c r="I4640" s="25"/>
    </row>
    <row r="4641" ht="12.75">
      <c r="I4641" s="25"/>
    </row>
    <row r="4642" ht="12.75">
      <c r="I4642" s="25"/>
    </row>
    <row r="4643" ht="12.75">
      <c r="I4643" s="25"/>
    </row>
    <row r="4644" ht="12.75">
      <c r="I4644" s="25"/>
    </row>
    <row r="4645" ht="12.75">
      <c r="I4645" s="25"/>
    </row>
    <row r="4646" ht="12.75">
      <c r="I4646" s="25"/>
    </row>
    <row r="4647" ht="12.75">
      <c r="I4647" s="25"/>
    </row>
    <row r="4648" ht="12.75">
      <c r="I4648" s="25"/>
    </row>
    <row r="4649" ht="12.75">
      <c r="I4649" s="25"/>
    </row>
    <row r="4650" ht="12.75">
      <c r="I4650" s="25"/>
    </row>
    <row r="4651" ht="12.75">
      <c r="I4651" s="25"/>
    </row>
    <row r="4652" ht="12.75">
      <c r="I4652" s="25"/>
    </row>
    <row r="4653" ht="12.75">
      <c r="I4653" s="25"/>
    </row>
    <row r="4654" ht="12.75">
      <c r="I4654" s="25"/>
    </row>
    <row r="4655" ht="12.75">
      <c r="I4655" s="25"/>
    </row>
    <row r="4656" ht="12.75">
      <c r="I4656" s="25"/>
    </row>
    <row r="4657" ht="12.75">
      <c r="I4657" s="25"/>
    </row>
    <row r="4658" ht="12.75">
      <c r="I4658" s="25"/>
    </row>
    <row r="4659" ht="12.75">
      <c r="I4659" s="25"/>
    </row>
    <row r="4660" ht="12.75">
      <c r="I4660" s="25"/>
    </row>
    <row r="4661" ht="12.75">
      <c r="I4661" s="25"/>
    </row>
    <row r="4662" ht="12.75">
      <c r="I4662" s="25"/>
    </row>
    <row r="4663" ht="12.75">
      <c r="I4663" s="25"/>
    </row>
    <row r="4664" ht="12.75">
      <c r="I4664" s="25"/>
    </row>
    <row r="4665" ht="12.75">
      <c r="I4665" s="25"/>
    </row>
    <row r="4666" ht="12.75">
      <c r="I4666" s="25"/>
    </row>
    <row r="4667" ht="12.75">
      <c r="I4667" s="25"/>
    </row>
    <row r="4668" ht="12.75">
      <c r="I4668" s="25"/>
    </row>
    <row r="4669" ht="12.75">
      <c r="I4669" s="25"/>
    </row>
    <row r="4670" ht="12.75">
      <c r="I4670" s="25"/>
    </row>
    <row r="4671" ht="12.75">
      <c r="I4671" s="25"/>
    </row>
    <row r="4672" ht="12.75">
      <c r="I4672" s="25"/>
    </row>
    <row r="4673" ht="12.75">
      <c r="I4673" s="25"/>
    </row>
    <row r="4674" ht="12.75">
      <c r="I4674" s="25"/>
    </row>
    <row r="4675" ht="12.75">
      <c r="I4675" s="25"/>
    </row>
    <row r="4676" ht="12.75">
      <c r="I4676" s="25"/>
    </row>
    <row r="4677" ht="12.75">
      <c r="I4677" s="25"/>
    </row>
    <row r="4678" ht="12.75">
      <c r="I4678" s="25"/>
    </row>
    <row r="4679" ht="12.75">
      <c r="I4679" s="25"/>
    </row>
    <row r="4680" ht="12.75">
      <c r="I4680" s="25"/>
    </row>
    <row r="4681" ht="12.75">
      <c r="I4681" s="25"/>
    </row>
    <row r="4682" ht="12.75">
      <c r="I4682" s="25"/>
    </row>
    <row r="4683" ht="12.75">
      <c r="I4683" s="25"/>
    </row>
    <row r="4684" ht="12.75">
      <c r="I4684" s="25"/>
    </row>
    <row r="4685" ht="12.75">
      <c r="I4685" s="25"/>
    </row>
    <row r="4686" ht="12.75">
      <c r="I4686" s="25"/>
    </row>
    <row r="4687" ht="12.75">
      <c r="I4687" s="25"/>
    </row>
    <row r="4688" ht="12.75">
      <c r="I4688" s="25"/>
    </row>
    <row r="4689" ht="12.75">
      <c r="I4689" s="25"/>
    </row>
    <row r="4690" ht="12.75">
      <c r="I4690" s="25"/>
    </row>
    <row r="4691" ht="12.75">
      <c r="I4691" s="25"/>
    </row>
    <row r="4692" ht="12.75">
      <c r="I4692" s="25"/>
    </row>
    <row r="4693" ht="12.75">
      <c r="I4693" s="25"/>
    </row>
    <row r="4694" ht="12.75">
      <c r="I4694" s="25"/>
    </row>
    <row r="4695" ht="12.75">
      <c r="I4695" s="25"/>
    </row>
    <row r="4696" ht="12.75">
      <c r="I4696" s="25"/>
    </row>
    <row r="4697" ht="12.75">
      <c r="I4697" s="25"/>
    </row>
    <row r="4698" ht="12.75">
      <c r="I4698" s="25"/>
    </row>
    <row r="4699" ht="12.75">
      <c r="I4699" s="25"/>
    </row>
    <row r="4700" ht="12.75">
      <c r="I4700" s="25"/>
    </row>
    <row r="4701" ht="12.75">
      <c r="I4701" s="25"/>
    </row>
    <row r="4702" ht="12.75">
      <c r="I4702" s="25"/>
    </row>
    <row r="4703" ht="12.75">
      <c r="I4703" s="25"/>
    </row>
    <row r="4704" ht="12.75">
      <c r="I4704" s="25"/>
    </row>
    <row r="4705" ht="12.75">
      <c r="I4705" s="25"/>
    </row>
    <row r="4706" ht="12.75">
      <c r="I4706" s="25"/>
    </row>
    <row r="4707" ht="12.75">
      <c r="I4707" s="25"/>
    </row>
    <row r="4708" ht="12.75">
      <c r="I4708" s="25"/>
    </row>
    <row r="4709" ht="12.75">
      <c r="I4709" s="25"/>
    </row>
    <row r="4710" ht="12.75">
      <c r="I4710" s="25"/>
    </row>
    <row r="4711" ht="12.75">
      <c r="I4711" s="25"/>
    </row>
    <row r="4712" ht="12.75">
      <c r="I4712" s="25"/>
    </row>
    <row r="4713" ht="12.75">
      <c r="I4713" s="25"/>
    </row>
    <row r="4714" ht="12.75">
      <c r="I4714" s="25"/>
    </row>
    <row r="4715" ht="12.75">
      <c r="I4715" s="25"/>
    </row>
    <row r="4716" ht="12.75">
      <c r="I4716" s="25"/>
    </row>
    <row r="4717" ht="12.75">
      <c r="I4717" s="25"/>
    </row>
    <row r="4718" ht="12.75">
      <c r="I4718" s="25"/>
    </row>
    <row r="4719" ht="12.75">
      <c r="I4719" s="25"/>
    </row>
    <row r="4720" ht="12.75">
      <c r="I4720" s="25"/>
    </row>
    <row r="4721" ht="12.75">
      <c r="I4721" s="25"/>
    </row>
    <row r="4722" ht="12.75">
      <c r="I4722" s="25"/>
    </row>
    <row r="4723" ht="12.75">
      <c r="I4723" s="25"/>
    </row>
    <row r="4724" ht="12.75">
      <c r="I4724" s="25"/>
    </row>
    <row r="4725" ht="12.75">
      <c r="I4725" s="25"/>
    </row>
    <row r="4726" ht="12.75">
      <c r="I4726" s="25"/>
    </row>
    <row r="4727" ht="12.75">
      <c r="I4727" s="25"/>
    </row>
    <row r="4728" ht="12.75">
      <c r="I4728" s="25"/>
    </row>
    <row r="4729" ht="12.75">
      <c r="I4729" s="25"/>
    </row>
    <row r="4730" ht="12.75">
      <c r="I4730" s="25"/>
    </row>
    <row r="4731" ht="12.75">
      <c r="I4731" s="25"/>
    </row>
    <row r="4732" ht="12.75">
      <c r="I4732" s="25"/>
    </row>
    <row r="4733" ht="12.75">
      <c r="I4733" s="25"/>
    </row>
    <row r="4734" ht="12.75">
      <c r="I4734" s="25"/>
    </row>
    <row r="4735" ht="12.75">
      <c r="I4735" s="25"/>
    </row>
    <row r="4736" ht="12.75">
      <c r="I4736" s="25"/>
    </row>
    <row r="4737" ht="12.75">
      <c r="I4737" s="25"/>
    </row>
    <row r="4738" ht="12.75">
      <c r="I4738" s="25"/>
    </row>
    <row r="4739" ht="12.75">
      <c r="I4739" s="25"/>
    </row>
    <row r="4740" ht="12.75">
      <c r="I4740" s="25"/>
    </row>
    <row r="4741" ht="12.75">
      <c r="I4741" s="25"/>
    </row>
    <row r="4742" ht="12.75">
      <c r="I4742" s="25"/>
    </row>
    <row r="4743" ht="12.75">
      <c r="I4743" s="25"/>
    </row>
    <row r="4744" ht="12.75">
      <c r="I4744" s="25"/>
    </row>
    <row r="4745" ht="12.75">
      <c r="I4745" s="25"/>
    </row>
    <row r="4746" ht="12.75">
      <c r="I4746" s="25"/>
    </row>
    <row r="4747" ht="12.75">
      <c r="I4747" s="25"/>
    </row>
    <row r="4748" ht="12.75">
      <c r="I4748" s="25"/>
    </row>
    <row r="4749" ht="12.75">
      <c r="I4749" s="25"/>
    </row>
    <row r="4750" ht="12.75">
      <c r="I4750" s="25"/>
    </row>
    <row r="4751" ht="12.75">
      <c r="I4751" s="25"/>
    </row>
    <row r="4752" ht="12.75">
      <c r="I4752" s="25"/>
    </row>
    <row r="4753" ht="12.75">
      <c r="I4753" s="25"/>
    </row>
    <row r="4754" ht="12.75">
      <c r="I4754" s="25"/>
    </row>
    <row r="4755" ht="12.75">
      <c r="I4755" s="25"/>
    </row>
    <row r="4756" ht="12.75">
      <c r="I4756" s="25"/>
    </row>
    <row r="4757" ht="12.75">
      <c r="I4757" s="25"/>
    </row>
    <row r="4758" ht="12.75">
      <c r="I4758" s="25"/>
    </row>
    <row r="4759" ht="12.75">
      <c r="I4759" s="25"/>
    </row>
    <row r="4760" ht="12.75">
      <c r="I4760" s="25"/>
    </row>
    <row r="4761" ht="12.75">
      <c r="I4761" s="25"/>
    </row>
    <row r="4762" ht="12.75">
      <c r="I4762" s="25"/>
    </row>
    <row r="4763" ht="12.75">
      <c r="I4763" s="25"/>
    </row>
    <row r="4764" ht="12.75">
      <c r="I4764" s="25"/>
    </row>
    <row r="4765" ht="12.75">
      <c r="I4765" s="25"/>
    </row>
    <row r="4766" ht="12.75">
      <c r="I4766" s="25"/>
    </row>
    <row r="4767" ht="12.75">
      <c r="I4767" s="25"/>
    </row>
    <row r="4768" ht="12.75">
      <c r="I4768" s="25"/>
    </row>
    <row r="4769" ht="12.75">
      <c r="I4769" s="25"/>
    </row>
    <row r="4770" ht="12.75">
      <c r="I4770" s="25"/>
    </row>
    <row r="4771" ht="12.75">
      <c r="I4771" s="25"/>
    </row>
    <row r="4772" ht="12.75">
      <c r="I4772" s="25"/>
    </row>
    <row r="4773" ht="12.75">
      <c r="I4773" s="25"/>
    </row>
    <row r="4774" ht="12.75">
      <c r="I4774" s="25"/>
    </row>
    <row r="4775" ht="12.75">
      <c r="I4775" s="25"/>
    </row>
    <row r="4776" ht="12.75">
      <c r="I4776" s="25"/>
    </row>
    <row r="4777" ht="12.75">
      <c r="I4777" s="25"/>
    </row>
    <row r="4778" ht="12.75">
      <c r="I4778" s="25"/>
    </row>
    <row r="4779" ht="12.75">
      <c r="I4779" s="25"/>
    </row>
    <row r="4780" ht="12.75">
      <c r="I4780" s="25"/>
    </row>
    <row r="4781" ht="12.75">
      <c r="I4781" s="25"/>
    </row>
    <row r="4782" ht="12.75">
      <c r="I4782" s="25"/>
    </row>
    <row r="4783" ht="12.75">
      <c r="I4783" s="25"/>
    </row>
    <row r="4784" ht="12.75">
      <c r="I4784" s="25"/>
    </row>
    <row r="4785" ht="12.75">
      <c r="I4785" s="25"/>
    </row>
    <row r="4786" ht="12.75">
      <c r="I4786" s="25"/>
    </row>
    <row r="4787" ht="12.75">
      <c r="I4787" s="25"/>
    </row>
    <row r="4788" ht="12.75">
      <c r="I4788" s="25"/>
    </row>
    <row r="4789" ht="12.75">
      <c r="I4789" s="25"/>
    </row>
    <row r="4790" ht="12.75">
      <c r="I4790" s="25"/>
    </row>
    <row r="4791" ht="12.75">
      <c r="I4791" s="25"/>
    </row>
    <row r="4792" ht="12.75">
      <c r="I4792" s="25"/>
    </row>
    <row r="4793" ht="12.75">
      <c r="I4793" s="25"/>
    </row>
    <row r="4794" ht="12.75">
      <c r="I4794" s="25"/>
    </row>
    <row r="4795" ht="12.75">
      <c r="I4795" s="25"/>
    </row>
    <row r="4796" ht="12.75">
      <c r="I4796" s="25"/>
    </row>
    <row r="4797" ht="12.75">
      <c r="I4797" s="25"/>
    </row>
    <row r="4798" ht="12.75">
      <c r="I4798" s="25"/>
    </row>
    <row r="4799" ht="12.75">
      <c r="I4799" s="25"/>
    </row>
    <row r="4800" ht="12.75">
      <c r="I4800" s="25"/>
    </row>
    <row r="4801" ht="12.75">
      <c r="I4801" s="25"/>
    </row>
    <row r="4802" ht="12.75">
      <c r="I4802" s="25"/>
    </row>
    <row r="4803" ht="12.75">
      <c r="I4803" s="25"/>
    </row>
    <row r="4804" ht="12.75">
      <c r="I4804" s="25"/>
    </row>
    <row r="4805" ht="12.75">
      <c r="I4805" s="25"/>
    </row>
    <row r="4806" ht="12.75">
      <c r="I4806" s="25"/>
    </row>
    <row r="4807" ht="12.75">
      <c r="I4807" s="25"/>
    </row>
    <row r="4808" ht="12.75">
      <c r="I4808" s="25"/>
    </row>
    <row r="4809" ht="12.75">
      <c r="I4809" s="25"/>
    </row>
    <row r="4810" ht="12.75">
      <c r="I4810" s="25"/>
    </row>
    <row r="4811" ht="12.75">
      <c r="I4811" s="25"/>
    </row>
    <row r="4812" ht="12.75">
      <c r="I4812" s="25"/>
    </row>
    <row r="4813" ht="12.75">
      <c r="I4813" s="25"/>
    </row>
    <row r="4814" ht="12.75">
      <c r="I4814" s="25"/>
    </row>
    <row r="4815" ht="12.75">
      <c r="I4815" s="25"/>
    </row>
    <row r="4816" ht="12.75">
      <c r="I4816" s="25"/>
    </row>
    <row r="4817" ht="12.75">
      <c r="I4817" s="25"/>
    </row>
    <row r="4818" ht="12.75">
      <c r="I4818" s="25"/>
    </row>
    <row r="4819" ht="12.75">
      <c r="I4819" s="25"/>
    </row>
    <row r="4820" ht="12.75">
      <c r="I4820" s="25"/>
    </row>
    <row r="4821" ht="12.75">
      <c r="I4821" s="25"/>
    </row>
    <row r="4822" ht="12.75">
      <c r="I4822" s="25"/>
    </row>
    <row r="4823" ht="12.75">
      <c r="I4823" s="25"/>
    </row>
    <row r="4824" ht="12.75">
      <c r="I4824" s="25"/>
    </row>
    <row r="4825" ht="12.75">
      <c r="I4825" s="25"/>
    </row>
    <row r="4826" ht="12.75">
      <c r="I4826" s="25"/>
    </row>
    <row r="4827" ht="12.75">
      <c r="I4827" s="25"/>
    </row>
    <row r="4828" ht="12.75">
      <c r="I4828" s="25"/>
    </row>
    <row r="4829" ht="12.75">
      <c r="I4829" s="25"/>
    </row>
    <row r="4830" ht="12.75">
      <c r="I4830" s="25"/>
    </row>
    <row r="4831" ht="12.75">
      <c r="I4831" s="25"/>
    </row>
    <row r="4832" ht="12.75">
      <c r="I4832" s="25"/>
    </row>
    <row r="4833" ht="12.75">
      <c r="I4833" s="25"/>
    </row>
    <row r="4834" ht="12.75">
      <c r="I4834" s="25"/>
    </row>
    <row r="4835" ht="12.75">
      <c r="I4835" s="25"/>
    </row>
    <row r="4836" ht="12.75">
      <c r="I4836" s="25"/>
    </row>
    <row r="4837" ht="12.75">
      <c r="I4837" s="25"/>
    </row>
    <row r="4838" ht="12.75">
      <c r="I4838" s="25"/>
    </row>
    <row r="4839" ht="12.75">
      <c r="I4839" s="25"/>
    </row>
    <row r="4840" ht="12.75">
      <c r="I4840" s="25"/>
    </row>
    <row r="4841" ht="12.75">
      <c r="I4841" s="25"/>
    </row>
    <row r="4842" ht="12.75">
      <c r="I4842" s="25"/>
    </row>
    <row r="4843" ht="12.75">
      <c r="I4843" s="25"/>
    </row>
    <row r="4844" ht="12.75">
      <c r="I4844" s="25"/>
    </row>
    <row r="4845" ht="12.75">
      <c r="I4845" s="25"/>
    </row>
    <row r="4846" ht="12.75">
      <c r="I4846" s="25"/>
    </row>
    <row r="4847" ht="12.75">
      <c r="I4847" s="25"/>
    </row>
    <row r="4848" ht="12.75">
      <c r="I4848" s="25"/>
    </row>
    <row r="4849" ht="12.75">
      <c r="I4849" s="25"/>
    </row>
    <row r="4850" ht="12.75">
      <c r="I4850" s="25"/>
    </row>
    <row r="4851" ht="12.75">
      <c r="I4851" s="25"/>
    </row>
    <row r="4852" ht="12.75">
      <c r="I4852" s="25"/>
    </row>
    <row r="4853" ht="12.75">
      <c r="I4853" s="25"/>
    </row>
    <row r="4854" ht="12.75">
      <c r="I4854" s="25"/>
    </row>
    <row r="4855" ht="12.75">
      <c r="I4855" s="25"/>
    </row>
    <row r="4856" ht="12.75">
      <c r="I4856" s="25"/>
    </row>
    <row r="4857" ht="12.75">
      <c r="I4857" s="25"/>
    </row>
    <row r="4858" ht="12.75">
      <c r="I4858" s="25"/>
    </row>
    <row r="4859" ht="12.75">
      <c r="I4859" s="25"/>
    </row>
    <row r="4860" ht="12.75">
      <c r="I4860" s="25"/>
    </row>
    <row r="4861" ht="12.75">
      <c r="I4861" s="25"/>
    </row>
    <row r="4862" ht="12.75">
      <c r="I4862" s="25"/>
    </row>
    <row r="4863" ht="12.75">
      <c r="I4863" s="25"/>
    </row>
    <row r="4864" ht="12.75">
      <c r="I4864" s="25"/>
    </row>
    <row r="4865" ht="12.75">
      <c r="I4865" s="25"/>
    </row>
    <row r="4866" ht="12.75">
      <c r="I4866" s="25"/>
    </row>
    <row r="4867" ht="12.75">
      <c r="I4867" s="25"/>
    </row>
    <row r="4868" ht="12.75">
      <c r="I4868" s="25"/>
    </row>
    <row r="4869" ht="12.75">
      <c r="I4869" s="25"/>
    </row>
    <row r="4870" ht="12.75">
      <c r="I4870" s="25"/>
    </row>
    <row r="4871" ht="12.75">
      <c r="I4871" s="25"/>
    </row>
    <row r="4872" ht="12.75">
      <c r="I4872" s="25"/>
    </row>
    <row r="4873" ht="12.75">
      <c r="I4873" s="25"/>
    </row>
    <row r="4874" ht="12.75">
      <c r="I4874" s="25"/>
    </row>
    <row r="4875" ht="12.75">
      <c r="I4875" s="25"/>
    </row>
    <row r="4876" ht="12.75">
      <c r="I4876" s="25"/>
    </row>
    <row r="4877" ht="12.75">
      <c r="I4877" s="25"/>
    </row>
    <row r="4878" ht="12.75">
      <c r="I4878" s="25"/>
    </row>
    <row r="4879" ht="12.75">
      <c r="I4879" s="25"/>
    </row>
    <row r="4880" ht="12.75">
      <c r="I4880" s="25"/>
    </row>
    <row r="4881" ht="12.75">
      <c r="I4881" s="25"/>
    </row>
    <row r="4882" ht="12.75">
      <c r="I4882" s="25"/>
    </row>
    <row r="4883" ht="12.75">
      <c r="I4883" s="25"/>
    </row>
    <row r="4884" ht="12.75">
      <c r="I4884" s="25"/>
    </row>
    <row r="4885" ht="12.75">
      <c r="I4885" s="25"/>
    </row>
    <row r="4886" ht="12.75">
      <c r="I4886" s="25"/>
    </row>
    <row r="4887" ht="12.75">
      <c r="I4887" s="25"/>
    </row>
    <row r="4888" ht="12.75">
      <c r="I4888" s="25"/>
    </row>
    <row r="4889" ht="12.75">
      <c r="I4889" s="25"/>
    </row>
    <row r="4890" ht="12.75">
      <c r="I4890" s="25"/>
    </row>
    <row r="4891" ht="12.75">
      <c r="I4891" s="25"/>
    </row>
    <row r="4892" ht="12.75">
      <c r="I4892" s="25"/>
    </row>
    <row r="4893" ht="12.75">
      <c r="I4893" s="25"/>
    </row>
    <row r="4894" ht="12.75">
      <c r="I4894" s="25"/>
    </row>
    <row r="4895" ht="12.75">
      <c r="I4895" s="25"/>
    </row>
    <row r="4896" ht="12.75">
      <c r="I4896" s="25"/>
    </row>
    <row r="4897" ht="12.75">
      <c r="I4897" s="25"/>
    </row>
    <row r="4898" ht="12.75">
      <c r="I4898" s="25"/>
    </row>
    <row r="4899" ht="12.75">
      <c r="I4899" s="25"/>
    </row>
    <row r="4900" ht="12.75">
      <c r="I4900" s="25"/>
    </row>
    <row r="4901" ht="12.75">
      <c r="I4901" s="25"/>
    </row>
    <row r="4902" ht="12.75">
      <c r="I4902" s="25"/>
    </row>
    <row r="4903" ht="12.75">
      <c r="I4903" s="25"/>
    </row>
    <row r="4904" ht="12.75">
      <c r="I4904" s="25"/>
    </row>
    <row r="4905" ht="12.75">
      <c r="I4905" s="25"/>
    </row>
    <row r="4906" ht="12.75">
      <c r="I4906" s="25"/>
    </row>
    <row r="4907" ht="12.75">
      <c r="I4907" s="25"/>
    </row>
    <row r="4908" ht="12.75">
      <c r="I4908" s="25"/>
    </row>
    <row r="4909" ht="12.75">
      <c r="I4909" s="25"/>
    </row>
    <row r="4910" ht="12.75">
      <c r="I4910" s="25"/>
    </row>
    <row r="4911" ht="12.75">
      <c r="I4911" s="25"/>
    </row>
    <row r="4912" ht="12.75">
      <c r="I4912" s="25"/>
    </row>
    <row r="4913" ht="12.75">
      <c r="I4913" s="25"/>
    </row>
    <row r="4914" ht="12.75">
      <c r="I4914" s="25"/>
    </row>
    <row r="4915" ht="12.75">
      <c r="I4915" s="25"/>
    </row>
    <row r="4916" ht="12.75">
      <c r="I4916" s="25"/>
    </row>
    <row r="4917" ht="12.75">
      <c r="I4917" s="25"/>
    </row>
    <row r="4918" ht="12.75">
      <c r="I4918" s="25"/>
    </row>
    <row r="4919" ht="12.75">
      <c r="I4919" s="25"/>
    </row>
    <row r="4920" ht="12.75">
      <c r="I4920" s="25"/>
    </row>
    <row r="4921" ht="12.75">
      <c r="I4921" s="25"/>
    </row>
    <row r="4922" ht="12.75">
      <c r="I4922" s="25"/>
    </row>
    <row r="4923" ht="12.75">
      <c r="I4923" s="25"/>
    </row>
    <row r="4924" ht="12.75">
      <c r="I4924" s="25"/>
    </row>
    <row r="4925" ht="12.75">
      <c r="I4925" s="25"/>
    </row>
    <row r="4926" ht="12.75">
      <c r="I4926" s="25"/>
    </row>
    <row r="4927" ht="12.75">
      <c r="I4927" s="25"/>
    </row>
    <row r="4928" ht="12.75">
      <c r="I4928" s="25"/>
    </row>
    <row r="4929" ht="12.75">
      <c r="I4929" s="25"/>
    </row>
    <row r="4930" ht="12.75">
      <c r="I4930" s="25"/>
    </row>
    <row r="4931" ht="12.75">
      <c r="I4931" s="25"/>
    </row>
    <row r="4932" ht="12.75">
      <c r="I4932" s="25"/>
    </row>
    <row r="4933" ht="12.75">
      <c r="I4933" s="25"/>
    </row>
    <row r="4934" ht="12.75">
      <c r="I4934" s="25"/>
    </row>
    <row r="4935" ht="12.75">
      <c r="I4935" s="25"/>
    </row>
    <row r="4936" ht="12.75">
      <c r="I4936" s="25"/>
    </row>
    <row r="4937" ht="12.75">
      <c r="I4937" s="25"/>
    </row>
    <row r="4938" ht="12.75">
      <c r="I4938" s="25"/>
    </row>
    <row r="4939" ht="12.75">
      <c r="I4939" s="25"/>
    </row>
    <row r="4940" ht="12.75">
      <c r="I4940" s="25"/>
    </row>
    <row r="4941" ht="12.75">
      <c r="I4941" s="25"/>
    </row>
    <row r="4942" ht="12.75">
      <c r="I4942" s="25"/>
    </row>
    <row r="4943" ht="12.75">
      <c r="I4943" s="25"/>
    </row>
    <row r="4944" ht="12.75">
      <c r="I4944" s="25"/>
    </row>
    <row r="4945" ht="12.75">
      <c r="I4945" s="25"/>
    </row>
    <row r="4946" ht="12.75">
      <c r="I4946" s="25"/>
    </row>
    <row r="4947" ht="12.75">
      <c r="I4947" s="25"/>
    </row>
    <row r="4948" ht="12.75">
      <c r="I4948" s="25"/>
    </row>
    <row r="4949" ht="12.75">
      <c r="I4949" s="25"/>
    </row>
    <row r="4950" ht="12.75">
      <c r="I4950" s="25"/>
    </row>
    <row r="4951" ht="12.75">
      <c r="I4951" s="25"/>
    </row>
    <row r="4952" ht="12.75">
      <c r="I4952" s="25"/>
    </row>
    <row r="4953" ht="12.75">
      <c r="I4953" s="25"/>
    </row>
    <row r="4954" ht="12.75">
      <c r="I4954" s="25"/>
    </row>
    <row r="4955" ht="12.75">
      <c r="I4955" s="25"/>
    </row>
    <row r="4956" ht="12.75">
      <c r="I4956" s="25"/>
    </row>
    <row r="4957" ht="12.75">
      <c r="I4957" s="25"/>
    </row>
    <row r="4958" ht="12.75">
      <c r="I4958" s="25"/>
    </row>
    <row r="4959" ht="12.75">
      <c r="I4959" s="25"/>
    </row>
    <row r="4960" ht="12.75">
      <c r="I4960" s="25"/>
    </row>
    <row r="4961" ht="12.75">
      <c r="I4961" s="25"/>
    </row>
    <row r="4962" ht="12.75">
      <c r="I4962" s="25"/>
    </row>
    <row r="4963" ht="12.75">
      <c r="I4963" s="25"/>
    </row>
    <row r="4964" ht="12.75">
      <c r="I4964" s="25"/>
    </row>
    <row r="4965" ht="12.75">
      <c r="I4965" s="25"/>
    </row>
    <row r="4966" ht="12.75">
      <c r="I4966" s="25"/>
    </row>
    <row r="4967" ht="12.75">
      <c r="I4967" s="25"/>
    </row>
    <row r="4968" ht="12.75">
      <c r="I4968" s="25"/>
    </row>
    <row r="4969" ht="12.75">
      <c r="I4969" s="25"/>
    </row>
    <row r="4970" ht="12.75">
      <c r="I4970" s="25"/>
    </row>
    <row r="4971" ht="12.75">
      <c r="I4971" s="25"/>
    </row>
    <row r="4972" ht="12.75">
      <c r="I4972" s="25"/>
    </row>
    <row r="4973" ht="12.75">
      <c r="I4973" s="25"/>
    </row>
    <row r="4974" ht="12.75">
      <c r="I4974" s="25"/>
    </row>
    <row r="4975" ht="12.75">
      <c r="I4975" s="25"/>
    </row>
    <row r="4976" ht="12.75">
      <c r="I4976" s="25"/>
    </row>
    <row r="4977" ht="12.75">
      <c r="I4977" s="25"/>
    </row>
    <row r="4978" ht="12.75">
      <c r="I4978" s="25"/>
    </row>
    <row r="4979" ht="12.75">
      <c r="I4979" s="25"/>
    </row>
    <row r="4980" ht="12.75">
      <c r="I4980" s="25"/>
    </row>
    <row r="4981" ht="12.75">
      <c r="I4981" s="25"/>
    </row>
    <row r="4982" ht="12.75">
      <c r="I4982" s="25"/>
    </row>
    <row r="4983" ht="12.75">
      <c r="I4983" s="25"/>
    </row>
    <row r="4984" ht="12.75">
      <c r="I4984" s="25"/>
    </row>
    <row r="4985" ht="12.75">
      <c r="I4985" s="25"/>
    </row>
    <row r="4986" ht="12.75">
      <c r="I4986" s="25"/>
    </row>
    <row r="4987" ht="12.75">
      <c r="I4987" s="25"/>
    </row>
    <row r="4988" ht="12.75">
      <c r="I4988" s="25"/>
    </row>
    <row r="4989" ht="12.75">
      <c r="I4989" s="25"/>
    </row>
    <row r="4990" ht="12.75">
      <c r="I4990" s="25"/>
    </row>
    <row r="4991" ht="12.75">
      <c r="I4991" s="25"/>
    </row>
    <row r="4992" ht="12.75">
      <c r="I4992" s="25"/>
    </row>
    <row r="4993" ht="12.75">
      <c r="I4993" s="25"/>
    </row>
    <row r="4994" ht="12.75">
      <c r="I4994" s="25"/>
    </row>
    <row r="4995" ht="12.75">
      <c r="I4995" s="25"/>
    </row>
    <row r="4996" ht="12.75">
      <c r="I4996" s="25"/>
    </row>
    <row r="4997" ht="12.75">
      <c r="I4997" s="25"/>
    </row>
    <row r="4998" ht="12.75">
      <c r="I4998" s="25"/>
    </row>
    <row r="4999" ht="12.75">
      <c r="I4999" s="25"/>
    </row>
    <row r="5000" ht="12.75">
      <c r="I5000" s="25"/>
    </row>
    <row r="5001" ht="12.75">
      <c r="I5001" s="25"/>
    </row>
    <row r="5002" ht="12.75">
      <c r="I5002" s="25"/>
    </row>
    <row r="5003" ht="12.75">
      <c r="I5003" s="25"/>
    </row>
    <row r="5004" ht="12.75">
      <c r="I5004" s="25"/>
    </row>
    <row r="5005" ht="12.75">
      <c r="I5005" s="25"/>
    </row>
    <row r="5006" ht="12.75">
      <c r="I5006" s="25"/>
    </row>
    <row r="5007" ht="12.75">
      <c r="I5007" s="25"/>
    </row>
    <row r="5008" ht="12.75">
      <c r="I5008" s="25"/>
    </row>
    <row r="5009" ht="12.75">
      <c r="I5009" s="25"/>
    </row>
    <row r="5010" ht="12.75">
      <c r="I5010" s="25"/>
    </row>
    <row r="5011" ht="12.75">
      <c r="I5011" s="25"/>
    </row>
    <row r="5012" ht="12.75">
      <c r="I5012" s="25"/>
    </row>
    <row r="5013" ht="12.75">
      <c r="I5013" s="25"/>
    </row>
    <row r="5014" ht="12.75">
      <c r="I5014" s="25"/>
    </row>
    <row r="5015" ht="12.75">
      <c r="I5015" s="25"/>
    </row>
    <row r="5016" ht="12.75">
      <c r="I5016" s="25"/>
    </row>
    <row r="5017" ht="12.75">
      <c r="I5017" s="25"/>
    </row>
    <row r="5018" ht="12.75">
      <c r="I5018" s="25"/>
    </row>
    <row r="5019" ht="12.75">
      <c r="I5019" s="25"/>
    </row>
    <row r="5020" ht="12.75">
      <c r="I5020" s="25"/>
    </row>
    <row r="5021" ht="12.75">
      <c r="I5021" s="25"/>
    </row>
    <row r="5022" ht="12.75">
      <c r="I5022" s="25"/>
    </row>
    <row r="5023" ht="12.75">
      <c r="I5023" s="25"/>
    </row>
    <row r="5024" ht="12.75">
      <c r="I5024" s="25"/>
    </row>
    <row r="5025" ht="12.75">
      <c r="I5025" s="25"/>
    </row>
    <row r="5026" ht="12.75">
      <c r="I5026" s="25"/>
    </row>
    <row r="5027" ht="12.75">
      <c r="I5027" s="25"/>
    </row>
    <row r="5028" ht="12.75">
      <c r="I5028" s="25"/>
    </row>
    <row r="5029" ht="12.75">
      <c r="I5029" s="25"/>
    </row>
    <row r="5030" ht="12.75">
      <c r="I5030" s="25"/>
    </row>
    <row r="5031" ht="12.75">
      <c r="I5031" s="25"/>
    </row>
    <row r="5032" ht="12.75">
      <c r="I5032" s="25"/>
    </row>
    <row r="5033" ht="12.75">
      <c r="I5033" s="25"/>
    </row>
    <row r="5034" ht="12.75">
      <c r="I5034" s="25"/>
    </row>
    <row r="5035" ht="12.75">
      <c r="I5035" s="25"/>
    </row>
    <row r="5036" ht="12.75">
      <c r="I5036" s="25"/>
    </row>
    <row r="5037" ht="12.75">
      <c r="I5037" s="25"/>
    </row>
    <row r="5038" ht="12.75">
      <c r="I5038" s="25"/>
    </row>
    <row r="5039" ht="12.75">
      <c r="I5039" s="25"/>
    </row>
    <row r="5040" ht="12.75">
      <c r="I5040" s="25"/>
    </row>
    <row r="5041" ht="12.75">
      <c r="I5041" s="25"/>
    </row>
    <row r="5042" ht="12.75">
      <c r="I5042" s="25"/>
    </row>
    <row r="5043" ht="12.75">
      <c r="I5043" s="25"/>
    </row>
    <row r="5044" ht="12.75">
      <c r="I5044" s="25"/>
    </row>
    <row r="5045" ht="12.75">
      <c r="I5045" s="25"/>
    </row>
    <row r="5046" ht="12.75">
      <c r="I5046" s="25"/>
    </row>
    <row r="5047" ht="12.75">
      <c r="I5047" s="25"/>
    </row>
    <row r="5048" ht="12.75">
      <c r="I5048" s="25"/>
    </row>
    <row r="5049" ht="12.75">
      <c r="I5049" s="25"/>
    </row>
    <row r="5050" ht="12.75">
      <c r="I5050" s="25"/>
    </row>
    <row r="5051" ht="12.75">
      <c r="I5051" s="25"/>
    </row>
    <row r="5052" ht="12.75">
      <c r="I5052" s="25"/>
    </row>
    <row r="5053" ht="12.75">
      <c r="I5053" s="25"/>
    </row>
    <row r="5054" ht="12.75">
      <c r="I5054" s="25"/>
    </row>
    <row r="5055" ht="12.75">
      <c r="I5055" s="25"/>
    </row>
    <row r="5056" ht="12.75">
      <c r="I5056" s="25"/>
    </row>
    <row r="5057" ht="12.75">
      <c r="I5057" s="25"/>
    </row>
    <row r="5058" ht="12.75">
      <c r="I5058" s="25"/>
    </row>
    <row r="5059" ht="12.75">
      <c r="I5059" s="25"/>
    </row>
    <row r="5060" ht="12.75">
      <c r="I5060" s="25"/>
    </row>
    <row r="5061" ht="12.75">
      <c r="I5061" s="25"/>
    </row>
    <row r="5062" ht="12.75">
      <c r="I5062" s="25"/>
    </row>
    <row r="5063" ht="12.75">
      <c r="I5063" s="25"/>
    </row>
    <row r="5064" ht="12.75">
      <c r="I5064" s="25"/>
    </row>
    <row r="5065" ht="12.75">
      <c r="I5065" s="25"/>
    </row>
    <row r="5066" ht="12.75">
      <c r="I5066" s="25"/>
    </row>
    <row r="5067" ht="12.75">
      <c r="I5067" s="25"/>
    </row>
    <row r="5068" ht="12.75">
      <c r="I5068" s="25"/>
    </row>
    <row r="5069" ht="12.75">
      <c r="I5069" s="25"/>
    </row>
    <row r="5070" ht="12.75">
      <c r="I5070" s="25"/>
    </row>
    <row r="5071" ht="12.75">
      <c r="I5071" s="25"/>
    </row>
    <row r="5072" ht="12.75">
      <c r="I5072" s="25"/>
    </row>
    <row r="5073" ht="12.75">
      <c r="I5073" s="25"/>
    </row>
    <row r="5074" ht="12.75">
      <c r="I5074" s="25"/>
    </row>
    <row r="5075" ht="12.75">
      <c r="I5075" s="25"/>
    </row>
    <row r="5076" ht="12.75">
      <c r="I5076" s="25"/>
    </row>
    <row r="5077" ht="12.75">
      <c r="I5077" s="25"/>
    </row>
    <row r="5078" ht="12.75">
      <c r="I5078" s="25"/>
    </row>
    <row r="5079" ht="12.75">
      <c r="I5079" s="25"/>
    </row>
    <row r="5080" ht="12.75">
      <c r="I5080" s="25"/>
    </row>
    <row r="5081" ht="12.75">
      <c r="I5081" s="25"/>
    </row>
    <row r="5082" ht="12.75">
      <c r="I5082" s="25"/>
    </row>
    <row r="5083" ht="12.75">
      <c r="I5083" s="25"/>
    </row>
    <row r="5084" ht="12.75">
      <c r="I5084" s="25"/>
    </row>
    <row r="5085" ht="12.75">
      <c r="I5085" s="25"/>
    </row>
    <row r="5086" ht="12.75">
      <c r="I5086" s="25"/>
    </row>
    <row r="5087" ht="12.75">
      <c r="I5087" s="25"/>
    </row>
    <row r="5088" ht="12.75">
      <c r="I5088" s="25"/>
    </row>
    <row r="5089" ht="12.75">
      <c r="I5089" s="25"/>
    </row>
    <row r="5090" ht="12.75">
      <c r="I5090" s="25"/>
    </row>
    <row r="5091" ht="12.75">
      <c r="I5091" s="25"/>
    </row>
    <row r="5092" ht="12.75">
      <c r="I5092" s="25"/>
    </row>
    <row r="5093" ht="12.75">
      <c r="I5093" s="25"/>
    </row>
    <row r="5094" ht="12.75">
      <c r="I5094" s="25"/>
    </row>
    <row r="5095" ht="12.75">
      <c r="I5095" s="25"/>
    </row>
    <row r="5096" ht="12.75">
      <c r="I5096" s="25"/>
    </row>
    <row r="5097" ht="12.75">
      <c r="I5097" s="25"/>
    </row>
    <row r="5098" ht="12.75">
      <c r="I5098" s="25"/>
    </row>
    <row r="5099" ht="12.75">
      <c r="I5099" s="25"/>
    </row>
    <row r="5100" ht="12.75">
      <c r="I5100" s="25"/>
    </row>
    <row r="5101" ht="12.75">
      <c r="I5101" s="25"/>
    </row>
    <row r="5102" ht="12.75">
      <c r="I5102" s="25"/>
    </row>
    <row r="5103" ht="12.75">
      <c r="I5103" s="25"/>
    </row>
    <row r="5104" ht="12.75">
      <c r="I5104" s="25"/>
    </row>
    <row r="5105" ht="12.75">
      <c r="I5105" s="25"/>
    </row>
    <row r="5106" ht="12.75">
      <c r="I5106" s="25"/>
    </row>
    <row r="5107" ht="12.75">
      <c r="I5107" s="25"/>
    </row>
    <row r="5108" ht="12.75">
      <c r="I5108" s="25"/>
    </row>
    <row r="5109" ht="12.75">
      <c r="I5109" s="25"/>
    </row>
    <row r="5110" ht="12.75">
      <c r="I5110" s="25"/>
    </row>
    <row r="5111" ht="12.75">
      <c r="I5111" s="25"/>
    </row>
    <row r="5112" ht="12.75">
      <c r="I5112" s="25"/>
    </row>
    <row r="5113" ht="12.75">
      <c r="I5113" s="25"/>
    </row>
    <row r="5114" ht="12.75">
      <c r="I5114" s="25"/>
    </row>
    <row r="5115" ht="12.75">
      <c r="I5115" s="25"/>
    </row>
    <row r="5116" ht="12.75">
      <c r="I5116" s="25"/>
    </row>
    <row r="5117" ht="12.75">
      <c r="I5117" s="25"/>
    </row>
    <row r="5118" ht="12.75">
      <c r="I5118" s="25"/>
    </row>
    <row r="5119" ht="12.75">
      <c r="I5119" s="25"/>
    </row>
    <row r="5120" ht="12.75">
      <c r="I5120" s="25"/>
    </row>
    <row r="5121" ht="12.75">
      <c r="I5121" s="25"/>
    </row>
    <row r="5122" ht="12.75">
      <c r="I5122" s="25"/>
    </row>
    <row r="5123" ht="12.75">
      <c r="I5123" s="25"/>
    </row>
    <row r="5124" ht="12.75">
      <c r="I5124" s="25"/>
    </row>
    <row r="5125" ht="12.75">
      <c r="I5125" s="25"/>
    </row>
    <row r="5126" ht="12.75">
      <c r="I5126" s="25"/>
    </row>
    <row r="5127" ht="12.75">
      <c r="I5127" s="25"/>
    </row>
    <row r="5128" ht="12.75">
      <c r="I5128" s="25"/>
    </row>
    <row r="5129" ht="12.75">
      <c r="I5129" s="25"/>
    </row>
    <row r="5130" ht="12.75">
      <c r="I5130" s="25"/>
    </row>
    <row r="5131" ht="12.75">
      <c r="I5131" s="25"/>
    </row>
    <row r="5132" ht="12.75">
      <c r="I5132" s="25"/>
    </row>
    <row r="5133" ht="12.75">
      <c r="I5133" s="25"/>
    </row>
    <row r="5134" ht="12.75">
      <c r="I5134" s="25"/>
    </row>
    <row r="5135" ht="12.75">
      <c r="I5135" s="25"/>
    </row>
    <row r="5136" ht="12.75">
      <c r="I5136" s="25"/>
    </row>
    <row r="5137" ht="12.75">
      <c r="I5137" s="25"/>
    </row>
    <row r="5138" ht="12.75">
      <c r="I5138" s="25"/>
    </row>
    <row r="5139" ht="12.75">
      <c r="I5139" s="25"/>
    </row>
    <row r="5140" ht="12.75">
      <c r="I5140" s="25"/>
    </row>
    <row r="5141" ht="12.75">
      <c r="I5141" s="25"/>
    </row>
    <row r="5142" ht="12.75">
      <c r="I5142" s="25"/>
    </row>
    <row r="5143" ht="12.75">
      <c r="I5143" s="25"/>
    </row>
    <row r="5144" ht="12.75">
      <c r="I5144" s="25"/>
    </row>
    <row r="5145" ht="12.75">
      <c r="I5145" s="25"/>
    </row>
    <row r="5146" ht="12.75">
      <c r="I5146" s="25"/>
    </row>
    <row r="5147" ht="12.75">
      <c r="I5147" s="25"/>
    </row>
    <row r="5148" ht="12.75">
      <c r="I5148" s="25"/>
    </row>
    <row r="5149" ht="12.75">
      <c r="I5149" s="25"/>
    </row>
    <row r="5150" ht="12.75">
      <c r="I5150" s="25"/>
    </row>
    <row r="5151" ht="12.75">
      <c r="I5151" s="25"/>
    </row>
    <row r="5152" ht="12.75">
      <c r="I5152" s="25"/>
    </row>
    <row r="5153" ht="12.75">
      <c r="I5153" s="25"/>
    </row>
    <row r="5154" ht="12.75">
      <c r="I5154" s="25"/>
    </row>
    <row r="5155" ht="12.75">
      <c r="I5155" s="25"/>
    </row>
    <row r="5156" ht="12.75">
      <c r="I5156" s="25"/>
    </row>
    <row r="5157" ht="12.75">
      <c r="I5157" s="25"/>
    </row>
    <row r="5158" ht="12.75">
      <c r="I5158" s="25"/>
    </row>
    <row r="5159" ht="12.75">
      <c r="I5159" s="25"/>
    </row>
    <row r="5160" ht="12.75">
      <c r="I5160" s="25"/>
    </row>
    <row r="5161" ht="12.75">
      <c r="I5161" s="25"/>
    </row>
    <row r="5162" ht="12.75">
      <c r="I5162" s="25"/>
    </row>
    <row r="5163" ht="12.75">
      <c r="I5163" s="25"/>
    </row>
    <row r="5164" ht="12.75">
      <c r="I5164" s="25"/>
    </row>
    <row r="5165" ht="12.75">
      <c r="I5165" s="25"/>
    </row>
    <row r="5166" ht="12.75">
      <c r="I5166" s="25"/>
    </row>
    <row r="5167" ht="12.75">
      <c r="I5167" s="25"/>
    </row>
    <row r="5168" ht="12.75">
      <c r="I5168" s="25"/>
    </row>
    <row r="5169" ht="12.75">
      <c r="I5169" s="25"/>
    </row>
    <row r="5170" ht="12.75">
      <c r="I5170" s="25"/>
    </row>
    <row r="5171" ht="12.75">
      <c r="I5171" s="25"/>
    </row>
    <row r="5172" ht="12.75">
      <c r="I5172" s="25"/>
    </row>
    <row r="5173" ht="12.75">
      <c r="I5173" s="25"/>
    </row>
    <row r="5174" ht="12.75">
      <c r="I5174" s="25"/>
    </row>
    <row r="5175" ht="12.75">
      <c r="I5175" s="25"/>
    </row>
    <row r="5176" ht="12.75">
      <c r="I5176" s="25"/>
    </row>
    <row r="5177" ht="12.75">
      <c r="I5177" s="25"/>
    </row>
    <row r="5178" ht="12.75">
      <c r="I5178" s="25"/>
    </row>
    <row r="5179" ht="12.75">
      <c r="I5179" s="25"/>
    </row>
    <row r="5180" ht="12.75">
      <c r="I5180" s="25"/>
    </row>
    <row r="5181" ht="12.75">
      <c r="I5181" s="25"/>
    </row>
    <row r="5182" ht="12.75">
      <c r="I5182" s="25"/>
    </row>
    <row r="5183" ht="12.75">
      <c r="I5183" s="25"/>
    </row>
    <row r="5184" ht="12.75">
      <c r="I5184" s="25"/>
    </row>
    <row r="5185" ht="12.75">
      <c r="I5185" s="25"/>
    </row>
    <row r="5186" ht="12.75">
      <c r="I5186" s="25"/>
    </row>
    <row r="5187" ht="12.75">
      <c r="I5187" s="25"/>
    </row>
    <row r="5188" ht="12.75">
      <c r="I5188" s="25"/>
    </row>
    <row r="5189" ht="12.75">
      <c r="I5189" s="25"/>
    </row>
    <row r="5190" ht="12.75">
      <c r="I5190" s="25"/>
    </row>
    <row r="5191" ht="12.75">
      <c r="I5191" s="25"/>
    </row>
    <row r="5192" ht="12.75">
      <c r="I5192" s="25"/>
    </row>
    <row r="5193" ht="12.75">
      <c r="I5193" s="25"/>
    </row>
    <row r="5194" ht="12.75">
      <c r="I5194" s="25"/>
    </row>
    <row r="5195" ht="12.75">
      <c r="I5195" s="25"/>
    </row>
    <row r="5196" ht="12.75">
      <c r="I5196" s="25"/>
    </row>
    <row r="5197" ht="12.75">
      <c r="I5197" s="25"/>
    </row>
    <row r="5198" ht="12.75">
      <c r="I5198" s="25"/>
    </row>
    <row r="5199" ht="12.75">
      <c r="I5199" s="25"/>
    </row>
    <row r="5200" ht="12.75">
      <c r="I5200" s="25"/>
    </row>
    <row r="5201" ht="12.75">
      <c r="I5201" s="25"/>
    </row>
    <row r="5202" ht="12.75">
      <c r="I5202" s="25"/>
    </row>
    <row r="5203" ht="12.75">
      <c r="I5203" s="25"/>
    </row>
    <row r="5204" ht="12.75">
      <c r="I5204" s="25"/>
    </row>
    <row r="5205" ht="12.75">
      <c r="I5205" s="25"/>
    </row>
    <row r="5206" ht="12.75">
      <c r="I5206" s="25"/>
    </row>
    <row r="5207" ht="12.75">
      <c r="I5207" s="25"/>
    </row>
    <row r="5208" ht="12.75">
      <c r="I5208" s="25"/>
    </row>
    <row r="5209" ht="12.75">
      <c r="I5209" s="25"/>
    </row>
    <row r="5210" ht="12.75">
      <c r="I5210" s="25"/>
    </row>
    <row r="5211" ht="12.75">
      <c r="I5211" s="25"/>
    </row>
    <row r="5212" ht="12.75">
      <c r="I5212" s="25"/>
    </row>
    <row r="5213" ht="12.75">
      <c r="I5213" s="25"/>
    </row>
    <row r="5214" ht="12.75">
      <c r="I5214" s="25"/>
    </row>
    <row r="5215" ht="12.75">
      <c r="I5215" s="25"/>
    </row>
    <row r="5216" ht="12.75">
      <c r="I5216" s="25"/>
    </row>
    <row r="5217" ht="12.75">
      <c r="I5217" s="25"/>
    </row>
    <row r="5218" ht="12.75">
      <c r="I5218" s="25"/>
    </row>
    <row r="5219" ht="12.75">
      <c r="I5219" s="25"/>
    </row>
    <row r="5220" ht="12.75">
      <c r="I5220" s="25"/>
    </row>
    <row r="5221" ht="12.75">
      <c r="I5221" s="25"/>
    </row>
    <row r="5222" ht="12.75">
      <c r="I5222" s="25"/>
    </row>
    <row r="5223" ht="12.75">
      <c r="I5223" s="25"/>
    </row>
    <row r="5224" ht="12.75">
      <c r="I5224" s="25"/>
    </row>
    <row r="5225" ht="12.75">
      <c r="I5225" s="25"/>
    </row>
    <row r="5226" ht="12.75">
      <c r="I5226" s="25"/>
    </row>
    <row r="5227" ht="12.75">
      <c r="I5227" s="25"/>
    </row>
    <row r="5228" ht="12.75">
      <c r="I5228" s="25"/>
    </row>
    <row r="5229" ht="12.75">
      <c r="I5229" s="25"/>
    </row>
    <row r="5230" ht="12.75">
      <c r="I5230" s="25"/>
    </row>
    <row r="5231" ht="12.75">
      <c r="I5231" s="25"/>
    </row>
    <row r="5232" ht="12.75">
      <c r="I5232" s="25"/>
    </row>
    <row r="5233" ht="12.75">
      <c r="I5233" s="25"/>
    </row>
    <row r="5234" ht="12.75">
      <c r="I5234" s="25"/>
    </row>
    <row r="5235" ht="12.75">
      <c r="I5235" s="25"/>
    </row>
    <row r="5236" ht="12.75">
      <c r="I5236" s="25"/>
    </row>
    <row r="5237" ht="12.75">
      <c r="I5237" s="25"/>
    </row>
    <row r="5238" ht="12.75">
      <c r="I5238" s="25"/>
    </row>
    <row r="5239" ht="12.75">
      <c r="I5239" s="25"/>
    </row>
    <row r="5240" ht="12.75">
      <c r="I5240" s="25"/>
    </row>
    <row r="5241" ht="12.75">
      <c r="I5241" s="25"/>
    </row>
    <row r="5242" ht="12.75">
      <c r="I5242" s="25"/>
    </row>
    <row r="5243" ht="12.75">
      <c r="I5243" s="25"/>
    </row>
    <row r="5244" ht="12.75">
      <c r="I5244" s="25"/>
    </row>
    <row r="5245" ht="12.75">
      <c r="I5245" s="25"/>
    </row>
    <row r="5246" ht="12.75">
      <c r="I5246" s="25"/>
    </row>
    <row r="5247" ht="12.75">
      <c r="I5247" s="25"/>
    </row>
    <row r="5248" ht="12.75">
      <c r="I5248" s="25"/>
    </row>
    <row r="5249" ht="12.75">
      <c r="I5249" s="25"/>
    </row>
    <row r="5250" ht="12.75">
      <c r="I5250" s="25"/>
    </row>
    <row r="5251" ht="12.75">
      <c r="I5251" s="25"/>
    </row>
    <row r="5252" ht="12.75">
      <c r="I5252" s="25"/>
    </row>
    <row r="5253" ht="12.75">
      <c r="I5253" s="25"/>
    </row>
    <row r="5254" ht="12.75">
      <c r="I5254" s="25"/>
    </row>
    <row r="5255" ht="12.75">
      <c r="I5255" s="25"/>
    </row>
    <row r="5256" ht="12.75">
      <c r="I5256" s="25"/>
    </row>
    <row r="5257" ht="12.75">
      <c r="I5257" s="25"/>
    </row>
    <row r="5258" ht="12.75">
      <c r="I5258" s="25"/>
    </row>
    <row r="5259" ht="12.75">
      <c r="I5259" s="25"/>
    </row>
    <row r="5260" ht="12.75">
      <c r="I5260" s="25"/>
    </row>
    <row r="5261" ht="12.75">
      <c r="I5261" s="25"/>
    </row>
    <row r="5262" ht="12.75">
      <c r="I5262" s="25"/>
    </row>
    <row r="5263" ht="12.75">
      <c r="I5263" s="25"/>
    </row>
    <row r="5264" ht="12.75">
      <c r="I5264" s="25"/>
    </row>
    <row r="5265" ht="12.75">
      <c r="I5265" s="25"/>
    </row>
    <row r="5266" ht="12.75">
      <c r="I5266" s="25"/>
    </row>
    <row r="5267" ht="12.75">
      <c r="I5267" s="25"/>
    </row>
    <row r="5268" ht="12.75">
      <c r="I5268" s="25"/>
    </row>
    <row r="5269" ht="12.75">
      <c r="I5269" s="25"/>
    </row>
    <row r="5270" ht="12.75">
      <c r="I5270" s="25"/>
    </row>
    <row r="5271" ht="12.75">
      <c r="I5271" s="25"/>
    </row>
    <row r="5272" ht="12.75">
      <c r="I5272" s="25"/>
    </row>
    <row r="5273" ht="12.75">
      <c r="I5273" s="25"/>
    </row>
    <row r="5274" ht="12.75">
      <c r="I5274" s="25"/>
    </row>
    <row r="5275" ht="12.75">
      <c r="I5275" s="25"/>
    </row>
    <row r="5276" ht="12.75">
      <c r="I5276" s="25"/>
    </row>
    <row r="5277" ht="12.75">
      <c r="I5277" s="25"/>
    </row>
    <row r="5278" ht="12.75">
      <c r="I5278" s="25"/>
    </row>
    <row r="5279" ht="12.75">
      <c r="I5279" s="25"/>
    </row>
    <row r="5280" ht="12.75">
      <c r="I5280" s="25"/>
    </row>
    <row r="5281" ht="12.75">
      <c r="I5281" s="25"/>
    </row>
    <row r="5282" ht="12.75">
      <c r="I5282" s="25"/>
    </row>
    <row r="5283" ht="12.75">
      <c r="I5283" s="25"/>
    </row>
    <row r="5284" ht="12.75">
      <c r="I5284" s="25"/>
    </row>
    <row r="5285" ht="12.75">
      <c r="I5285" s="25"/>
    </row>
    <row r="5286" ht="12.75">
      <c r="I5286" s="25"/>
    </row>
    <row r="5287" ht="12.75">
      <c r="I5287" s="25"/>
    </row>
    <row r="5288" ht="12.75">
      <c r="I5288" s="25"/>
    </row>
    <row r="5289" ht="12.75">
      <c r="I5289" s="25"/>
    </row>
    <row r="5290" ht="12.75">
      <c r="I5290" s="25"/>
    </row>
    <row r="5291" ht="12.75">
      <c r="I5291" s="25"/>
    </row>
    <row r="5292" ht="12.75">
      <c r="I5292" s="25"/>
    </row>
    <row r="5293" ht="12.75">
      <c r="I5293" s="25"/>
    </row>
    <row r="5294" ht="12.75">
      <c r="I5294" s="25"/>
    </row>
    <row r="5295" ht="12.75">
      <c r="I5295" s="25"/>
    </row>
    <row r="5296" ht="12.75">
      <c r="I5296" s="25"/>
    </row>
    <row r="5297" ht="12.75">
      <c r="I5297" s="25"/>
    </row>
    <row r="5298" ht="12.75">
      <c r="I5298" s="25"/>
    </row>
    <row r="5299" ht="12.75">
      <c r="I5299" s="25"/>
    </row>
    <row r="5300" ht="12.75">
      <c r="I5300" s="25"/>
    </row>
    <row r="5301" ht="12.75">
      <c r="I5301" s="25"/>
    </row>
    <row r="5302" ht="12.75">
      <c r="I5302" s="25"/>
    </row>
    <row r="5303" ht="12.75">
      <c r="I5303" s="25"/>
    </row>
    <row r="5304" ht="12.75">
      <c r="I5304" s="25"/>
    </row>
    <row r="5305" ht="12.75">
      <c r="I5305" s="25"/>
    </row>
    <row r="5306" ht="12.75">
      <c r="I5306" s="25"/>
    </row>
    <row r="5307" ht="12.75">
      <c r="I5307" s="25"/>
    </row>
    <row r="5308" ht="12.75">
      <c r="I5308" s="25"/>
    </row>
    <row r="5309" ht="12.75">
      <c r="I5309" s="25"/>
    </row>
    <row r="5310" ht="12.75">
      <c r="I5310" s="25"/>
    </row>
    <row r="5311" ht="12.75">
      <c r="I5311" s="25"/>
    </row>
    <row r="5312" ht="12.75">
      <c r="I5312" s="25"/>
    </row>
    <row r="5313" ht="12.75">
      <c r="I5313" s="25"/>
    </row>
    <row r="5314" ht="12.75">
      <c r="I5314" s="25"/>
    </row>
    <row r="5315" ht="12.75">
      <c r="I5315" s="25"/>
    </row>
    <row r="5316" ht="12.75">
      <c r="I5316" s="25"/>
    </row>
    <row r="5317" ht="12.75">
      <c r="I5317" s="25"/>
    </row>
    <row r="5318" ht="12.75">
      <c r="I5318" s="25"/>
    </row>
    <row r="5319" ht="12.75">
      <c r="I5319" s="25"/>
    </row>
    <row r="5320" ht="12.75">
      <c r="I5320" s="25"/>
    </row>
    <row r="5321" ht="12.75">
      <c r="I5321" s="25"/>
    </row>
    <row r="5322" ht="12.75">
      <c r="I5322" s="25"/>
    </row>
    <row r="5323" ht="12.75">
      <c r="I5323" s="25"/>
    </row>
    <row r="5324" ht="12.75">
      <c r="I5324" s="25"/>
    </row>
    <row r="5325" ht="12.75">
      <c r="I5325" s="25"/>
    </row>
    <row r="5326" ht="12.75">
      <c r="I5326" s="25"/>
    </row>
    <row r="5327" ht="12.75">
      <c r="I5327" s="25"/>
    </row>
    <row r="5328" ht="12.75">
      <c r="I5328" s="25"/>
    </row>
    <row r="5329" ht="12.75">
      <c r="I5329" s="25"/>
    </row>
    <row r="5330" ht="12.75">
      <c r="I5330" s="25"/>
    </row>
    <row r="5331" ht="12.75">
      <c r="I5331" s="25"/>
    </row>
    <row r="5332" ht="12.75">
      <c r="I5332" s="25"/>
    </row>
    <row r="5333" ht="12.75">
      <c r="I5333" s="25"/>
    </row>
    <row r="5334" ht="12.75">
      <c r="I5334" s="25"/>
    </row>
    <row r="5335" ht="12.75">
      <c r="I5335" s="25"/>
    </row>
    <row r="5336" ht="12.75">
      <c r="I5336" s="25"/>
    </row>
    <row r="5337" ht="12.75">
      <c r="I5337" s="25"/>
    </row>
    <row r="5338" ht="12.75">
      <c r="I5338" s="25"/>
    </row>
    <row r="5339" ht="12.75">
      <c r="I5339" s="25"/>
    </row>
    <row r="5340" ht="12.75">
      <c r="I5340" s="25"/>
    </row>
    <row r="5341" ht="12.75">
      <c r="I5341" s="25"/>
    </row>
    <row r="5342" ht="12.75">
      <c r="I5342" s="25"/>
    </row>
    <row r="5343" ht="12.75">
      <c r="I5343" s="25"/>
    </row>
    <row r="5344" ht="12.75">
      <c r="I5344" s="25"/>
    </row>
    <row r="5345" ht="12.75">
      <c r="I5345" s="25"/>
    </row>
    <row r="5346" ht="12.75">
      <c r="I5346" s="25"/>
    </row>
    <row r="5347" ht="12.75">
      <c r="I5347" s="25"/>
    </row>
    <row r="5348" ht="12.75">
      <c r="I5348" s="25"/>
    </row>
    <row r="5349" ht="12.75">
      <c r="I5349" s="25"/>
    </row>
    <row r="5350" ht="12.75">
      <c r="I5350" s="25"/>
    </row>
    <row r="5351" ht="12.75">
      <c r="I5351" s="25"/>
    </row>
    <row r="5352" ht="12.75">
      <c r="I5352" s="25"/>
    </row>
    <row r="5353" ht="12.75">
      <c r="I5353" s="25"/>
    </row>
    <row r="5354" ht="12.75">
      <c r="I5354" s="25"/>
    </row>
    <row r="5355" ht="12.75">
      <c r="I5355" s="25"/>
    </row>
    <row r="5356" ht="12.75">
      <c r="I5356" s="25"/>
    </row>
    <row r="5357" ht="12.75">
      <c r="I5357" s="25"/>
    </row>
    <row r="5358" ht="12.75">
      <c r="I5358" s="25"/>
    </row>
    <row r="5359" ht="12.75">
      <c r="I5359" s="25"/>
    </row>
    <row r="5360" ht="12.75">
      <c r="I5360" s="25"/>
    </row>
    <row r="5361" ht="12.75">
      <c r="I5361" s="25"/>
    </row>
    <row r="5362" ht="12.75">
      <c r="I5362" s="25"/>
    </row>
    <row r="5363" ht="12.75">
      <c r="I5363" s="25"/>
    </row>
    <row r="5364" ht="12.75">
      <c r="I5364" s="25"/>
    </row>
    <row r="5365" ht="12.75">
      <c r="I5365" s="25"/>
    </row>
    <row r="5366" ht="12.75">
      <c r="I5366" s="25"/>
    </row>
    <row r="5367" ht="12.75">
      <c r="I5367" s="25"/>
    </row>
    <row r="5368" ht="12.75">
      <c r="I5368" s="25"/>
    </row>
    <row r="5369" ht="12.75">
      <c r="I5369" s="25"/>
    </row>
    <row r="5370" ht="12.75">
      <c r="I5370" s="25"/>
    </row>
    <row r="5371" ht="12.75">
      <c r="I5371" s="25"/>
    </row>
    <row r="5372" ht="12.75">
      <c r="I5372" s="25"/>
    </row>
    <row r="5373" ht="12.75">
      <c r="I5373" s="25"/>
    </row>
    <row r="5374" ht="12.75">
      <c r="I5374" s="25"/>
    </row>
    <row r="5375" ht="12.75">
      <c r="I5375" s="25"/>
    </row>
    <row r="5376" ht="12.75">
      <c r="I5376" s="25"/>
    </row>
    <row r="5377" ht="12.75">
      <c r="I5377" s="25"/>
    </row>
    <row r="5378" ht="12.75">
      <c r="I5378" s="25"/>
    </row>
    <row r="5379" ht="12.75">
      <c r="I5379" s="25"/>
    </row>
    <row r="5380" ht="12.75">
      <c r="I5380" s="25"/>
    </row>
    <row r="5381" ht="12.75">
      <c r="I5381" s="25"/>
    </row>
    <row r="5382" ht="12.75">
      <c r="I5382" s="25"/>
    </row>
    <row r="5383" ht="12.75">
      <c r="I5383" s="25"/>
    </row>
    <row r="5384" ht="12.75">
      <c r="I5384" s="25"/>
    </row>
    <row r="5385" ht="12.75">
      <c r="I5385" s="25"/>
    </row>
    <row r="5386" ht="12.75">
      <c r="I5386" s="25"/>
    </row>
    <row r="5387" ht="12.75">
      <c r="I5387" s="25"/>
    </row>
    <row r="5388" ht="12.75">
      <c r="I5388" s="25"/>
    </row>
    <row r="5389" ht="12.75">
      <c r="I5389" s="25"/>
    </row>
    <row r="5390" ht="12.75">
      <c r="I5390" s="25"/>
    </row>
    <row r="5391" ht="12.75">
      <c r="I5391" s="25"/>
    </row>
    <row r="5392" ht="12.75">
      <c r="I5392" s="25"/>
    </row>
    <row r="5393" ht="12.75">
      <c r="I5393" s="25"/>
    </row>
    <row r="5394" ht="12.75">
      <c r="I5394" s="25"/>
    </row>
    <row r="5395" ht="12.75">
      <c r="I5395" s="25"/>
    </row>
    <row r="5396" ht="12.75">
      <c r="I5396" s="25"/>
    </row>
    <row r="5397" ht="12.75">
      <c r="I5397" s="25"/>
    </row>
    <row r="5398" ht="12.75">
      <c r="I5398" s="25"/>
    </row>
    <row r="5399" ht="12.75">
      <c r="I5399" s="25"/>
    </row>
    <row r="5400" ht="12.75">
      <c r="I5400" s="25"/>
    </row>
    <row r="5401" ht="12.75">
      <c r="I5401" s="25"/>
    </row>
    <row r="5402" ht="12.75">
      <c r="I5402" s="25"/>
    </row>
    <row r="5403" ht="12.75">
      <c r="I5403" s="25"/>
    </row>
    <row r="5404" ht="12.75">
      <c r="I5404" s="25"/>
    </row>
    <row r="5405" ht="12.75">
      <c r="I5405" s="25"/>
    </row>
    <row r="5406" ht="12.75">
      <c r="I5406" s="25"/>
    </row>
    <row r="5407" ht="12.75">
      <c r="I5407" s="25"/>
    </row>
    <row r="5408" ht="12.75">
      <c r="I5408" s="25"/>
    </row>
    <row r="5409" ht="12.75">
      <c r="I5409" s="25"/>
    </row>
    <row r="5410" ht="12.75">
      <c r="I5410" s="25"/>
    </row>
    <row r="5411" ht="12.75">
      <c r="I5411" s="25"/>
    </row>
    <row r="5412" ht="12.75">
      <c r="I5412" s="25"/>
    </row>
    <row r="5413" ht="12.75">
      <c r="I5413" s="25"/>
    </row>
    <row r="5414" ht="12.75">
      <c r="I5414" s="25"/>
    </row>
    <row r="5415" ht="12.75">
      <c r="I5415" s="25"/>
    </row>
    <row r="5416" ht="12.75">
      <c r="I5416" s="25"/>
    </row>
    <row r="5417" ht="12.75">
      <c r="I5417" s="25"/>
    </row>
    <row r="5418" ht="12.75">
      <c r="I5418" s="25"/>
    </row>
    <row r="5419" ht="12.75">
      <c r="I5419" s="25"/>
    </row>
    <row r="5420" ht="12.75">
      <c r="I5420" s="25"/>
    </row>
    <row r="5421" ht="12.75">
      <c r="I5421" s="25"/>
    </row>
    <row r="5422" ht="12.75">
      <c r="I5422" s="25"/>
    </row>
    <row r="5423" ht="12.75">
      <c r="I5423" s="25"/>
    </row>
    <row r="5424" ht="12.75">
      <c r="I5424" s="25"/>
    </row>
    <row r="5425" ht="12.75">
      <c r="I5425" s="25"/>
    </row>
    <row r="5426" ht="12.75">
      <c r="I5426" s="25"/>
    </row>
    <row r="5427" ht="12.75">
      <c r="I5427" s="25"/>
    </row>
    <row r="5428" ht="12.75">
      <c r="I5428" s="25"/>
    </row>
    <row r="5429" ht="12.75">
      <c r="I5429" s="25"/>
    </row>
    <row r="5430" ht="12.75">
      <c r="I5430" s="25"/>
    </row>
    <row r="5431" ht="12.75">
      <c r="I5431" s="25"/>
    </row>
    <row r="5432" ht="12.75">
      <c r="I5432" s="25"/>
    </row>
    <row r="5433" ht="12.75">
      <c r="I5433" s="25"/>
    </row>
    <row r="5434" ht="12.75">
      <c r="I5434" s="25"/>
    </row>
    <row r="5435" ht="12.75">
      <c r="I5435" s="25"/>
    </row>
    <row r="5436" ht="12.75">
      <c r="I5436" s="25"/>
    </row>
    <row r="5437" ht="12.75">
      <c r="I5437" s="25"/>
    </row>
    <row r="5438" ht="12.75">
      <c r="I5438" s="25"/>
    </row>
    <row r="5439" ht="12.75">
      <c r="I5439" s="25"/>
    </row>
    <row r="5440" ht="12.75">
      <c r="I5440" s="25"/>
    </row>
    <row r="5441" ht="12.75">
      <c r="I5441" s="25"/>
    </row>
    <row r="5442" ht="12.75">
      <c r="I5442" s="25"/>
    </row>
    <row r="5443" ht="12.75">
      <c r="I5443" s="25"/>
    </row>
    <row r="5444" ht="12.75">
      <c r="I5444" s="25"/>
    </row>
    <row r="5445" ht="12.75">
      <c r="I5445" s="25"/>
    </row>
    <row r="5446" ht="12.75">
      <c r="I5446" s="25"/>
    </row>
    <row r="5447" ht="12.75">
      <c r="I5447" s="25"/>
    </row>
    <row r="5448" ht="12.75">
      <c r="I5448" s="25"/>
    </row>
    <row r="5449" ht="12.75">
      <c r="I5449" s="25"/>
    </row>
    <row r="5450" ht="12.75">
      <c r="I5450" s="25"/>
    </row>
    <row r="5451" ht="12.75">
      <c r="I5451" s="25"/>
    </row>
    <row r="5452" ht="12.75">
      <c r="I5452" s="25"/>
    </row>
    <row r="5453" ht="12.75">
      <c r="I5453" s="25"/>
    </row>
    <row r="5454" ht="12.75">
      <c r="I5454" s="25"/>
    </row>
    <row r="5455" ht="12.75">
      <c r="I5455" s="25"/>
    </row>
    <row r="5456" ht="12.75">
      <c r="I5456" s="25"/>
    </row>
    <row r="5457" ht="12.75">
      <c r="I5457" s="25"/>
    </row>
    <row r="5458" ht="12.75">
      <c r="I5458" s="25"/>
    </row>
    <row r="5459" ht="12.75">
      <c r="I5459" s="25"/>
    </row>
    <row r="5460" ht="12.75">
      <c r="I5460" s="25"/>
    </row>
    <row r="5461" ht="12.75">
      <c r="I5461" s="25"/>
    </row>
    <row r="5462" ht="12.75">
      <c r="I5462" s="25"/>
    </row>
    <row r="5463" ht="12.75">
      <c r="I5463" s="25"/>
    </row>
    <row r="5464" ht="12.75">
      <c r="I5464" s="25"/>
    </row>
    <row r="5465" ht="12.75">
      <c r="I5465" s="25"/>
    </row>
    <row r="5466" ht="12.75">
      <c r="I5466" s="25"/>
    </row>
    <row r="5467" ht="12.75">
      <c r="I5467" s="25"/>
    </row>
    <row r="5468" ht="12.75">
      <c r="I5468" s="25"/>
    </row>
    <row r="5469" ht="12.75">
      <c r="I5469" s="25"/>
    </row>
    <row r="5470" ht="12.75">
      <c r="I5470" s="25"/>
    </row>
    <row r="5471" ht="12.75">
      <c r="I5471" s="25"/>
    </row>
    <row r="5472" ht="12.75">
      <c r="I5472" s="25"/>
    </row>
    <row r="5473" ht="12.75">
      <c r="I5473" s="25"/>
    </row>
    <row r="5474" ht="12.75">
      <c r="I5474" s="25"/>
    </row>
    <row r="5475" ht="12.75">
      <c r="I5475" s="25"/>
    </row>
    <row r="5476" ht="12.75">
      <c r="I5476" s="25"/>
    </row>
    <row r="5477" ht="12.75">
      <c r="I5477" s="25"/>
    </row>
    <row r="5478" ht="12.75">
      <c r="I5478" s="25"/>
    </row>
    <row r="5479" ht="12.75">
      <c r="I5479" s="25"/>
    </row>
    <row r="5480" ht="12.75">
      <c r="I5480" s="25"/>
    </row>
    <row r="5481" ht="12.75">
      <c r="I5481" s="25"/>
    </row>
    <row r="5482" ht="12.75">
      <c r="I5482" s="25"/>
    </row>
    <row r="5483" ht="12.75">
      <c r="I5483" s="25"/>
    </row>
    <row r="5484" ht="12.75">
      <c r="I5484" s="25"/>
    </row>
  </sheetData>
  <sheetProtection selectLockedCells="1" selectUnlockedCells="1"/>
  <mergeCells count="383">
    <mergeCell ref="R116:R119"/>
    <mergeCell ref="E117:E118"/>
    <mergeCell ref="B118:B119"/>
    <mergeCell ref="C118:C119"/>
    <mergeCell ref="D118:D119"/>
    <mergeCell ref="B96:D97"/>
    <mergeCell ref="E96:F96"/>
    <mergeCell ref="Q96:Q99"/>
    <mergeCell ref="E97:E98"/>
    <mergeCell ref="B98:B99"/>
    <mergeCell ref="E33:E35"/>
    <mergeCell ref="C98:C99"/>
    <mergeCell ref="D98:D99"/>
    <mergeCell ref="S1:T1"/>
    <mergeCell ref="A1:Q1"/>
    <mergeCell ref="E89:E90"/>
    <mergeCell ref="A2:Q2"/>
    <mergeCell ref="A3:Q3"/>
    <mergeCell ref="A4:A5"/>
    <mergeCell ref="B4:E4"/>
    <mergeCell ref="E24:F24"/>
    <mergeCell ref="E25:E26"/>
    <mergeCell ref="G4:G5"/>
    <mergeCell ref="E65:E66"/>
    <mergeCell ref="E29:E30"/>
    <mergeCell ref="E15:F15"/>
    <mergeCell ref="E17:F17"/>
    <mergeCell ref="E18:E19"/>
    <mergeCell ref="E7:F7"/>
    <mergeCell ref="E61:E62"/>
    <mergeCell ref="B14:D20"/>
    <mergeCell ref="E14:F14"/>
    <mergeCell ref="Q14:Q20"/>
    <mergeCell ref="Q4:Q5"/>
    <mergeCell ref="B7:D13"/>
    <mergeCell ref="Q7:Q13"/>
    <mergeCell ref="E8:F8"/>
    <mergeCell ref="E10:F10"/>
    <mergeCell ref="E11:E12"/>
    <mergeCell ref="F4:F5"/>
    <mergeCell ref="B21:D27"/>
    <mergeCell ref="E21:F21"/>
    <mergeCell ref="Q21:Q27"/>
    <mergeCell ref="E22:F22"/>
    <mergeCell ref="Q28:Q31"/>
    <mergeCell ref="B30:B31"/>
    <mergeCell ref="C30:C31"/>
    <mergeCell ref="D30:D31"/>
    <mergeCell ref="B28:D29"/>
    <mergeCell ref="E28:F28"/>
    <mergeCell ref="B32:D33"/>
    <mergeCell ref="E32:F32"/>
    <mergeCell ref="B40:D41"/>
    <mergeCell ref="E40:F40"/>
    <mergeCell ref="B36:D37"/>
    <mergeCell ref="E36:F36"/>
    <mergeCell ref="B38:B39"/>
    <mergeCell ref="C38:C39"/>
    <mergeCell ref="D38:D39"/>
    <mergeCell ref="E37:E39"/>
    <mergeCell ref="Q40:Q43"/>
    <mergeCell ref="B42:B43"/>
    <mergeCell ref="C42:C43"/>
    <mergeCell ref="D42:D43"/>
    <mergeCell ref="E41:E43"/>
    <mergeCell ref="A36:A37"/>
    <mergeCell ref="A40:A41"/>
    <mergeCell ref="Q36:Q39"/>
    <mergeCell ref="B44:D45"/>
    <mergeCell ref="E44:F44"/>
    <mergeCell ref="Q44:Q47"/>
    <mergeCell ref="B46:B47"/>
    <mergeCell ref="C46:C47"/>
    <mergeCell ref="D46:D47"/>
    <mergeCell ref="E45:E47"/>
    <mergeCell ref="B48:D49"/>
    <mergeCell ref="E48:F48"/>
    <mergeCell ref="Q48:Q51"/>
    <mergeCell ref="B50:B51"/>
    <mergeCell ref="C50:C51"/>
    <mergeCell ref="D50:D51"/>
    <mergeCell ref="E49:E51"/>
    <mergeCell ref="B52:D53"/>
    <mergeCell ref="E52:F52"/>
    <mergeCell ref="Q52:Q55"/>
    <mergeCell ref="E53:E54"/>
    <mergeCell ref="B54:B55"/>
    <mergeCell ref="D54:D55"/>
    <mergeCell ref="C54:C55"/>
    <mergeCell ref="B56:D57"/>
    <mergeCell ref="E56:F56"/>
    <mergeCell ref="Q56:Q59"/>
    <mergeCell ref="E57:E58"/>
    <mergeCell ref="B58:B59"/>
    <mergeCell ref="R112:R115"/>
    <mergeCell ref="C58:C59"/>
    <mergeCell ref="D58:D59"/>
    <mergeCell ref="B108:D109"/>
    <mergeCell ref="E69:E70"/>
    <mergeCell ref="B94:B95"/>
    <mergeCell ref="B92:D93"/>
    <mergeCell ref="E92:F92"/>
    <mergeCell ref="Q64:Q67"/>
    <mergeCell ref="B66:B67"/>
    <mergeCell ref="C66:C67"/>
    <mergeCell ref="D66:D67"/>
    <mergeCell ref="E76:F76"/>
    <mergeCell ref="B76:D77"/>
    <mergeCell ref="Q68:Q71"/>
    <mergeCell ref="B70:B71"/>
    <mergeCell ref="C70:C71"/>
    <mergeCell ref="D70:D71"/>
    <mergeCell ref="B78:B79"/>
    <mergeCell ref="C78:C79"/>
    <mergeCell ref="B64:D65"/>
    <mergeCell ref="B72:D73"/>
    <mergeCell ref="E72:F72"/>
    <mergeCell ref="E64:F64"/>
    <mergeCell ref="B102:B103"/>
    <mergeCell ref="Q108:Q111"/>
    <mergeCell ref="E104:F104"/>
    <mergeCell ref="Q104:Q107"/>
    <mergeCell ref="E77:E79"/>
    <mergeCell ref="Q76:Q79"/>
    <mergeCell ref="Q88:Q91"/>
    <mergeCell ref="B90:B91"/>
    <mergeCell ref="C90:C91"/>
    <mergeCell ref="E157:F157"/>
    <mergeCell ref="Q120:Q123"/>
    <mergeCell ref="E68:F68"/>
    <mergeCell ref="B68:D69"/>
    <mergeCell ref="Q92:Q95"/>
    <mergeCell ref="E100:F100"/>
    <mergeCell ref="E93:E94"/>
    <mergeCell ref="E113:E114"/>
    <mergeCell ref="Q130:Q136"/>
    <mergeCell ref="B159:B160"/>
    <mergeCell ref="C159:C160"/>
    <mergeCell ref="C110:C111"/>
    <mergeCell ref="Q157:Q160"/>
    <mergeCell ref="D159:D160"/>
    <mergeCell ref="E158:E160"/>
    <mergeCell ref="B116:D117"/>
    <mergeCell ref="E116:F116"/>
    <mergeCell ref="Q116:Q119"/>
    <mergeCell ref="E141:F141"/>
    <mergeCell ref="E131:F131"/>
    <mergeCell ref="E133:F133"/>
    <mergeCell ref="Q100:Q103"/>
    <mergeCell ref="E101:E102"/>
    <mergeCell ref="E130:F130"/>
    <mergeCell ref="E105:E107"/>
    <mergeCell ref="E121:E122"/>
    <mergeCell ref="Q112:Q115"/>
    <mergeCell ref="Q124:Q127"/>
    <mergeCell ref="E125:E126"/>
    <mergeCell ref="B161:D162"/>
    <mergeCell ref="E161:F161"/>
    <mergeCell ref="Q161:Q164"/>
    <mergeCell ref="E162:E164"/>
    <mergeCell ref="Q141:Q144"/>
    <mergeCell ref="B143:B144"/>
    <mergeCell ref="C143:C144"/>
    <mergeCell ref="D143:D144"/>
    <mergeCell ref="E142:E143"/>
    <mergeCell ref="B141:D142"/>
    <mergeCell ref="D175:D176"/>
    <mergeCell ref="B205:F205"/>
    <mergeCell ref="Q165:Q168"/>
    <mergeCell ref="E166:E168"/>
    <mergeCell ref="B167:B168"/>
    <mergeCell ref="C167:C168"/>
    <mergeCell ref="D167:D168"/>
    <mergeCell ref="C183:C184"/>
    <mergeCell ref="D183:D184"/>
    <mergeCell ref="B181:D182"/>
    <mergeCell ref="B207:Q207"/>
    <mergeCell ref="B169:D170"/>
    <mergeCell ref="E169:F169"/>
    <mergeCell ref="Q169:Q172"/>
    <mergeCell ref="E170:E172"/>
    <mergeCell ref="B171:B172"/>
    <mergeCell ref="C171:C172"/>
    <mergeCell ref="D171:D172"/>
    <mergeCell ref="B177:D178"/>
    <mergeCell ref="E177:F177"/>
    <mergeCell ref="C106:C107"/>
    <mergeCell ref="D106:D107"/>
    <mergeCell ref="E109:E111"/>
    <mergeCell ref="D151:D152"/>
    <mergeCell ref="B153:D154"/>
    <mergeCell ref="B206:F206"/>
    <mergeCell ref="B165:D166"/>
    <mergeCell ref="E165:F165"/>
    <mergeCell ref="C163:C164"/>
    <mergeCell ref="D163:D164"/>
    <mergeCell ref="B208:Q208"/>
    <mergeCell ref="B173:D174"/>
    <mergeCell ref="E173:F173"/>
    <mergeCell ref="Q173:Q176"/>
    <mergeCell ref="E174:E176"/>
    <mergeCell ref="B129:F129"/>
    <mergeCell ref="B175:B176"/>
    <mergeCell ref="C175:C176"/>
    <mergeCell ref="B151:B152"/>
    <mergeCell ref="B163:B164"/>
    <mergeCell ref="C94:C95"/>
    <mergeCell ref="B88:D89"/>
    <mergeCell ref="E88:F88"/>
    <mergeCell ref="C102:C103"/>
    <mergeCell ref="D102:D103"/>
    <mergeCell ref="B110:B111"/>
    <mergeCell ref="E108:F108"/>
    <mergeCell ref="B104:D105"/>
    <mergeCell ref="D90:D91"/>
    <mergeCell ref="D94:D95"/>
    <mergeCell ref="C122:C123"/>
    <mergeCell ref="D110:D111"/>
    <mergeCell ref="B100:D101"/>
    <mergeCell ref="D122:D123"/>
    <mergeCell ref="B120:D121"/>
    <mergeCell ref="B114:B115"/>
    <mergeCell ref="C114:C115"/>
    <mergeCell ref="D114:D115"/>
    <mergeCell ref="B122:B123"/>
    <mergeCell ref="B106:B107"/>
    <mergeCell ref="E150:E152"/>
    <mergeCell ref="E153:F153"/>
    <mergeCell ref="Q153:Q156"/>
    <mergeCell ref="E154:E156"/>
    <mergeCell ref="B149:D150"/>
    <mergeCell ref="C151:C152"/>
    <mergeCell ref="B62:B63"/>
    <mergeCell ref="C62:C63"/>
    <mergeCell ref="D62:D63"/>
    <mergeCell ref="B157:D158"/>
    <mergeCell ref="B128:Q128"/>
    <mergeCell ref="B147:B148"/>
    <mergeCell ref="C147:C148"/>
    <mergeCell ref="D147:D148"/>
    <mergeCell ref="Q149:Q152"/>
    <mergeCell ref="E149:F149"/>
    <mergeCell ref="Q72:Q75"/>
    <mergeCell ref="E73:E74"/>
    <mergeCell ref="B74:B75"/>
    <mergeCell ref="C74:C75"/>
    <mergeCell ref="D74:D75"/>
    <mergeCell ref="B80:D81"/>
    <mergeCell ref="E80:F80"/>
    <mergeCell ref="Q80:Q83"/>
    <mergeCell ref="B82:B83"/>
    <mergeCell ref="D78:D79"/>
    <mergeCell ref="R52:R59"/>
    <mergeCell ref="R157:R160"/>
    <mergeCell ref="R72:R83"/>
    <mergeCell ref="R100:R107"/>
    <mergeCell ref="D82:D83"/>
    <mergeCell ref="E81:E82"/>
    <mergeCell ref="B130:D136"/>
    <mergeCell ref="B145:D146"/>
    <mergeCell ref="E145:F145"/>
    <mergeCell ref="Q145:Q148"/>
    <mergeCell ref="Q84:Q87"/>
    <mergeCell ref="E85:E86"/>
    <mergeCell ref="H4:J4"/>
    <mergeCell ref="B86:B87"/>
    <mergeCell ref="C86:C87"/>
    <mergeCell ref="D86:D87"/>
    <mergeCell ref="C82:C83"/>
    <mergeCell ref="B60:D61"/>
    <mergeCell ref="E60:F60"/>
    <mergeCell ref="Q60:Q63"/>
    <mergeCell ref="A56:A57"/>
    <mergeCell ref="A60:A61"/>
    <mergeCell ref="K4:P4"/>
    <mergeCell ref="D155:D156"/>
    <mergeCell ref="B84:D85"/>
    <mergeCell ref="E84:F84"/>
    <mergeCell ref="B112:D113"/>
    <mergeCell ref="E112:F112"/>
    <mergeCell ref="E134:E135"/>
    <mergeCell ref="E120:F120"/>
    <mergeCell ref="B124:D125"/>
    <mergeCell ref="E124:F124"/>
    <mergeCell ref="B155:B156"/>
    <mergeCell ref="C155:C156"/>
    <mergeCell ref="E146:E148"/>
    <mergeCell ref="Q177:Q180"/>
    <mergeCell ref="E178:E180"/>
    <mergeCell ref="B179:B180"/>
    <mergeCell ref="C179:C180"/>
    <mergeCell ref="D179:D180"/>
    <mergeCell ref="E181:F181"/>
    <mergeCell ref="Q181:Q184"/>
    <mergeCell ref="E182:E184"/>
    <mergeCell ref="B183:B184"/>
    <mergeCell ref="B189:D190"/>
    <mergeCell ref="E189:F189"/>
    <mergeCell ref="Q189:Q192"/>
    <mergeCell ref="E190:E192"/>
    <mergeCell ref="B191:B192"/>
    <mergeCell ref="C191:C192"/>
    <mergeCell ref="D191:D192"/>
    <mergeCell ref="B185:D186"/>
    <mergeCell ref="E185:F185"/>
    <mergeCell ref="Q185:Q188"/>
    <mergeCell ref="E186:E188"/>
    <mergeCell ref="B187:B188"/>
    <mergeCell ref="C187:C188"/>
    <mergeCell ref="D187:D188"/>
    <mergeCell ref="B193:D194"/>
    <mergeCell ref="E193:F193"/>
    <mergeCell ref="Q193:Q196"/>
    <mergeCell ref="E194:E196"/>
    <mergeCell ref="B195:B196"/>
    <mergeCell ref="C195:C196"/>
    <mergeCell ref="D195:D196"/>
    <mergeCell ref="A201:A202"/>
    <mergeCell ref="B197:D198"/>
    <mergeCell ref="E197:F197"/>
    <mergeCell ref="Q197:Q200"/>
    <mergeCell ref="E198:E200"/>
    <mergeCell ref="B199:B200"/>
    <mergeCell ref="C199:C200"/>
    <mergeCell ref="D199:D200"/>
    <mergeCell ref="A197:A198"/>
    <mergeCell ref="B201:D202"/>
    <mergeCell ref="E201:F201"/>
    <mergeCell ref="Q201:Q204"/>
    <mergeCell ref="E202:E204"/>
    <mergeCell ref="B203:B204"/>
    <mergeCell ref="C203:C204"/>
    <mergeCell ref="D203:D204"/>
    <mergeCell ref="B126:B127"/>
    <mergeCell ref="C126:C127"/>
    <mergeCell ref="D126:D127"/>
    <mergeCell ref="A28:A29"/>
    <mergeCell ref="A32:A33"/>
    <mergeCell ref="A44:A45"/>
    <mergeCell ref="A48:A49"/>
    <mergeCell ref="A52:A53"/>
    <mergeCell ref="A64:A65"/>
    <mergeCell ref="A68:A69"/>
    <mergeCell ref="A72:A73"/>
    <mergeCell ref="A76:A77"/>
    <mergeCell ref="A80:A81"/>
    <mergeCell ref="A84:A85"/>
    <mergeCell ref="A88:A89"/>
    <mergeCell ref="A92:A93"/>
    <mergeCell ref="A96:A97"/>
    <mergeCell ref="A100:A101"/>
    <mergeCell ref="A104:A105"/>
    <mergeCell ref="A108:A109"/>
    <mergeCell ref="A112:A113"/>
    <mergeCell ref="A116:A117"/>
    <mergeCell ref="A165:A166"/>
    <mergeCell ref="A169:A170"/>
    <mergeCell ref="A173:A174"/>
    <mergeCell ref="A177:A178"/>
    <mergeCell ref="A120:A121"/>
    <mergeCell ref="A124:A125"/>
    <mergeCell ref="A141:A142"/>
    <mergeCell ref="A145:A146"/>
    <mergeCell ref="A149:A150"/>
    <mergeCell ref="A153:A154"/>
    <mergeCell ref="Q32:Q35"/>
    <mergeCell ref="A181:A182"/>
    <mergeCell ref="A185:A186"/>
    <mergeCell ref="A189:A190"/>
    <mergeCell ref="A193:A194"/>
    <mergeCell ref="D34:D35"/>
    <mergeCell ref="C34:C35"/>
    <mergeCell ref="B34:B35"/>
    <mergeCell ref="A157:A158"/>
    <mergeCell ref="A161:A162"/>
    <mergeCell ref="A137:A138"/>
    <mergeCell ref="B137:D138"/>
    <mergeCell ref="E137:F137"/>
    <mergeCell ref="Q137:Q140"/>
    <mergeCell ref="B139:B140"/>
    <mergeCell ref="C139:C140"/>
    <mergeCell ref="D139:D140"/>
    <mergeCell ref="E138:E140"/>
  </mergeCells>
  <printOptions horizontalCentered="1"/>
  <pageMargins left="0.1968503937007874" right="0.1968503937007874" top="0.4724409448818898" bottom="0.1968503937007874" header="0.31496062992125984" footer="0.11811023622047245"/>
  <pageSetup cellComments="asDisplayed" fitToHeight="2" horizontalDpi="600" verticalDpi="600" orientation="portrait" paperSize="8" scale="50" r:id="rId3"/>
  <headerFooter>
    <oddFooter>&amp;R&amp;"Arial CE,Kursywa"&amp;P / &amp;N</oddFooter>
    <firstFooter>&amp;R&amp;"Arial CE,Kursywa"&amp;P / &amp;N</firstFooter>
  </headerFooter>
  <rowBreaks count="1" manualBreakCount="1">
    <brk id="103" max="16" man="1"/>
  </rowBreaks>
  <ignoredErrors>
    <ignoredError sqref="G173 G169 G165 G16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Porębska</dc:creator>
  <cp:keywords/>
  <dc:description/>
  <cp:lastModifiedBy>Marcin Janowski</cp:lastModifiedBy>
  <cp:lastPrinted>2015-01-05T08:00:56Z</cp:lastPrinted>
  <dcterms:created xsi:type="dcterms:W3CDTF">2012-07-10T11:15:21Z</dcterms:created>
  <dcterms:modified xsi:type="dcterms:W3CDTF">2015-01-05T08:01:10Z</dcterms:modified>
  <cp:category/>
  <cp:version/>
  <cp:contentType/>
  <cp:contentStatus/>
</cp:coreProperties>
</file>